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5480" windowHeight="11640" activeTab="1"/>
  </bookViews>
  <sheets>
    <sheet name="BandwidthApr24" sheetId="1" r:id="rId1"/>
    <sheet name="BandwidthMay24" sheetId="2" r:id="rId2"/>
  </sheets>
  <externalReferences>
    <externalReference r:id="rId5"/>
    <externalReference r:id="rId6"/>
  </externalReferences>
  <definedNames/>
  <calcPr fullCalcOnLoad="1"/>
</workbook>
</file>

<file path=xl/sharedStrings.xml><?xml version="1.0" encoding="utf-8"?>
<sst xmlns="http://schemas.openxmlformats.org/spreadsheetml/2006/main" count="134" uniqueCount="68">
  <si>
    <t>Product</t>
  </si>
  <si>
    <t>Message Rates</t>
  </si>
  <si>
    <t>Bandwidth Rates</t>
  </si>
  <si>
    <t>max_total_msgs</t>
  </si>
  <si>
    <t>1_sec_mps</t>
  </si>
  <si>
    <t>100ms_mps</t>
  </si>
  <si>
    <t>1ms_mps</t>
  </si>
  <si>
    <t>bw_peak_1sec_kbps</t>
  </si>
  <si>
    <t>bw_peak_100ms_kbps</t>
  </si>
  <si>
    <t>bw_peak_1ms_kbps</t>
  </si>
  <si>
    <t>Nasdaq TotalView</t>
  </si>
  <si>
    <t>Nasdaq Last Sale</t>
  </si>
  <si>
    <t>Nasdaq Last Sale Plus</t>
  </si>
  <si>
    <t>Nasdaq QBBO</t>
  </si>
  <si>
    <t>Nasdaq TotalView-ITCH (FPGA)</t>
  </si>
  <si>
    <t>Nasdaq Level 2</t>
  </si>
  <si>
    <t>TotalView - Aggregated</t>
  </si>
  <si>
    <t>Nasdaq NOIView 3.0</t>
  </si>
  <si>
    <t>Nasdaq Trades FilterView – Version 2.1</t>
  </si>
  <si>
    <t>TRF Trades FilterView – Version 3.0</t>
  </si>
  <si>
    <t>Nasdaq Global Index Data Service 2.0 (GIDS)</t>
  </si>
  <si>
    <t xml:space="preserve">PSX MatchView – Version 1.1 </t>
  </si>
  <si>
    <t>PSX TotalView - ITCH</t>
  </si>
  <si>
    <t>PSX BBO</t>
  </si>
  <si>
    <t>PSX Last Sale</t>
  </si>
  <si>
    <t>BX TotalView - ITCH</t>
  </si>
  <si>
    <t>BX BBO</t>
  </si>
  <si>
    <t>BX Last Sale</t>
  </si>
  <si>
    <t>Best of Nasdaq Options (BONO) - Quotes</t>
  </si>
  <si>
    <t>Best of Nasdaq Options (BONO) - Trades</t>
  </si>
  <si>
    <t>Nasdaq ITCH to Trade Options (ITTO)</t>
  </si>
  <si>
    <t>BX Options Depth of Market (BX Depth)</t>
  </si>
  <si>
    <t>BX Options Top of Market (BX Top) - Quotes</t>
  </si>
  <si>
    <t>BX Options Top of Market (BX Top) - Trades</t>
  </si>
  <si>
    <t>PHLX Depth of Market</t>
  </si>
  <si>
    <t>PHLX Orders (part of TOPO Plus Orders) – Simple</t>
  </si>
  <si>
    <t>PHLX Orders (part of TOPO Plus Orders) – Complex</t>
  </si>
  <si>
    <t>Top of PHLX Options (TOPO) - Quotes</t>
  </si>
  <si>
    <t>Top of PHLX Options (TOPO) - Trades</t>
  </si>
  <si>
    <t>Nasdaq ISE Depth of Market</t>
  </si>
  <si>
    <t>Nasdaq ISE Order</t>
  </si>
  <si>
    <t>Nasdaq ISE Top Quote</t>
  </si>
  <si>
    <t>Nasdaq ISE Trade</t>
  </si>
  <si>
    <t>Nasdaq ISE Spread - Spread Depth of Market</t>
  </si>
  <si>
    <t>Nasdaq ISE Spread - Spread Order</t>
  </si>
  <si>
    <t>Nasdaq ISE Spread - Spread Top Quote</t>
  </si>
  <si>
    <t>Nasdaq ISE Spread - Spread Trade</t>
  </si>
  <si>
    <t>Nasdaq GEMX Depth of Market</t>
  </si>
  <si>
    <t>Nasdaq GEMX Order</t>
  </si>
  <si>
    <t>Nasdaq GEMX Top Quote</t>
  </si>
  <si>
    <t>Nasdaq GEMX Trade</t>
  </si>
  <si>
    <t>Nasdaq Canada CX2</t>
  </si>
  <si>
    <t>Nasdaq Canada CXC</t>
  </si>
  <si>
    <t>Nasdaq Canada CXD</t>
  </si>
  <si>
    <t>Nasdaq Basic Canada</t>
  </si>
  <si>
    <t>Smart Options</t>
  </si>
  <si>
    <t>Nasdaq MRX Complex - Depth of Market</t>
  </si>
  <si>
    <t>Nasdaq MRX Complex - Order</t>
  </si>
  <si>
    <t>Nasdaq MRX Complex - Top Quote</t>
  </si>
  <si>
    <t>Nasdaq MRX Complex - Trade</t>
  </si>
  <si>
    <t>Nasdaq MRX  - Depth of Market</t>
  </si>
  <si>
    <t>Nasdaq MRX  - Order</t>
  </si>
  <si>
    <t>Nasdaq MRX  - Top Quote</t>
  </si>
  <si>
    <t>Nasdaq MRX  - Trade</t>
  </si>
  <si>
    <t>BX TotalView - ITCH (FPGA)</t>
  </si>
  <si>
    <t>PSX TotalView - ITCH (FPGA)</t>
  </si>
  <si>
    <t>April 2024 Bandwidth:  NOTE: The figures specified in this document are only information based on an average trading day during continuous trading. Unforeseen or unusual market behavior may result in higher bandwidth requirements. For example, during market open/uncross, the bandwidth requirement may temporarily be significantly higher than the average bandwidth information. Also microbursts should be considered when calculating bandwidth requirements. NOTE: The calculations in this document refer only to production systems and additional bandwidth must be allocated for potential ITCH multicast re-requests. Additional bandwidth should also be allocated for access the test systems.</t>
  </si>
  <si>
    <t>May 2024 Bandwidth:  NOTE: The figures specified in this document are only information based on an average trading day during continuous trading. Unforeseen or unusual market behavior may result in higher bandwidth requirements. For example, during market open/uncross, the bandwidth requirement may temporarily be significantly higher than the average bandwidth information. Also microbursts should be considered when calculating bandwidth requirements. NOTE: The calculations in this document refer only to production systems and additional bandwidth must be allocated for potential ITCH multicast re-requests. Additional bandwidth should also be allocated for access the test systems.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</si>
</sst>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numFmt numFmtId="165" formatCode="&quot;Yes&quot;;&quot;Yes&quot;;&quot;No&quot;"/>
    <numFmt numFmtId="166" formatCode="&quot;True&quot;;&quot;True&quot;;&quot;False&quot;"/>
    <numFmt numFmtId="167" formatCode="&quot;On&quot;;&quot;On&quot;;&quot;Off&quot;"/>
    <numFmt numFmtId="168" formatCode="[$€-2]\ #,##0.00_);[Red]\([$€-2]\ #,##0.00\)"/>
  </numFmts>
  <fonts count="38">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4999699890613556"/>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10">
    <xf numFmtId="0" fontId="0" fillId="0" borderId="0" xfId="0" applyFont="1" applyAlignment="1">
      <alignment/>
    </xf>
    <xf numFmtId="0" fontId="0" fillId="0" borderId="10" xfId="0" applyBorder="1" applyAlignment="1">
      <alignment horizontal="center"/>
    </xf>
    <xf numFmtId="0" fontId="30" fillId="0" borderId="0" xfId="53" applyAlignment="1">
      <alignment/>
    </xf>
    <xf numFmtId="164" fontId="0" fillId="0" borderId="0" xfId="0" applyNumberFormat="1" applyAlignment="1">
      <alignment/>
    </xf>
    <xf numFmtId="0" fontId="2" fillId="33" borderId="10" xfId="0" applyFont="1" applyFill="1" applyBorder="1" applyAlignment="1">
      <alignment horizontal="left" vertical="center" wrapText="1"/>
    </xf>
    <xf numFmtId="0" fontId="20" fillId="33" borderId="10" xfId="0" applyFont="1" applyFill="1" applyBorder="1" applyAlignment="1">
      <alignment horizontal="left" vertical="center" wrapText="1"/>
    </xf>
    <xf numFmtId="0" fontId="20" fillId="33" borderId="10" xfId="0" applyFont="1" applyFill="1" applyBorder="1" applyAlignment="1">
      <alignment horizontal="center" vertical="center"/>
    </xf>
    <xf numFmtId="0" fontId="20" fillId="33" borderId="11" xfId="0" applyFont="1" applyFill="1" applyBorder="1" applyAlignment="1">
      <alignment horizontal="center" vertical="center"/>
    </xf>
    <xf numFmtId="0" fontId="20" fillId="33" borderId="10" xfId="0" applyFont="1" applyFill="1" applyBorder="1" applyAlignment="1">
      <alignment horizontal="center"/>
    </xf>
    <xf numFmtId="0" fontId="20" fillId="33" borderId="12"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brelia\Downloads\Bandwidth%20and%20FIF%20Stats%20Folder%20for%20Download%20folder\Bandwidth%20Report%20Mastersheet%20(Macro%20Included).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brelia\AppData\Roaming\Microsoft\Excel\Bandwidth%20Report%20Mastersheet%20(Macro%20Included)%20(version%201).xlsb"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ster Sheet"/>
      <sheetName val="Raw Data 1.2021"/>
      <sheetName val="Macro Instructions"/>
      <sheetName val="Bandwidth Consolodation "/>
      <sheetName val="PAST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ster Sheet"/>
      <sheetName val="Raw Data 1.2021"/>
      <sheetName val="Macro Instructions"/>
      <sheetName val="Bandwidth Consolodation "/>
      <sheetName val="PAST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nasdaqtrader.com/Trader.aspx?id=Totalview" TargetMode="External" /><Relationship Id="rId2" Type="http://schemas.openxmlformats.org/officeDocument/2006/relationships/hyperlink" Target="http://www.nasdaqtrader.com/Trader.aspx?id=nls" TargetMode="External" /><Relationship Id="rId3" Type="http://schemas.openxmlformats.org/officeDocument/2006/relationships/hyperlink" Target="http://www.nasdaqtrader.com/Trader.aspx?id=NLSplus" TargetMode="External" /><Relationship Id="rId4" Type="http://schemas.openxmlformats.org/officeDocument/2006/relationships/hyperlink" Target="http://www.nasdaqtrader.com/content/technicalsupport/specifications/dataproducts/QBBOSpecification2.1.pdf" TargetMode="External" /><Relationship Id="rId5" Type="http://schemas.openxmlformats.org/officeDocument/2006/relationships/hyperlink" Target="http://www.nasdaqtrader.com/Trader.aspx?id=BXTotalView" TargetMode="External" /><Relationship Id="rId6" Type="http://schemas.openxmlformats.org/officeDocument/2006/relationships/hyperlink" Target="http://www.nasdaqtrader.com/Trader.aspx?id=PSXTotalView" TargetMode="External" /><Relationship Id="rId7" Type="http://schemas.openxmlformats.org/officeDocument/2006/relationships/hyperlink" Target="http://www.nasdaqtrader.com/Trader.aspx?id=PLS" TargetMode="External" /><Relationship Id="rId8" Type="http://schemas.openxmlformats.org/officeDocument/2006/relationships/hyperlink" Target="http://www.nasdaqtrader.com/Trader.aspx?id=nqds" TargetMode="External" /><Relationship Id="rId9" Type="http://schemas.openxmlformats.org/officeDocument/2006/relationships/hyperlink" Target="http://www.nasdaqtrader.com/Micro.aspx?id=PHLXDepth" TargetMode="External" /><Relationship Id="rId10" Type="http://schemas.openxmlformats.org/officeDocument/2006/relationships/hyperlink" Target="http://www.nasdaqtrader.com/micro.aspx?id=Dapos" TargetMode="External" /><Relationship Id="rId11" Type="http://schemas.openxmlformats.org/officeDocument/2006/relationships/hyperlink" Target="http://business.nasdaq.com/trade/US-Options/MRX.html" TargetMode="External" /><Relationship Id="rId12" Type="http://schemas.openxmlformats.org/officeDocument/2006/relationships/hyperlink" Target="http://business.nasdaq.com/trade/US-Options/MRX.html" TargetMode="External" /><Relationship Id="rId13" Type="http://schemas.openxmlformats.org/officeDocument/2006/relationships/hyperlink" Target="http://business.nasdaq.com/trade/US-Options/MRX.html" TargetMode="External" /><Relationship Id="rId14" Type="http://schemas.openxmlformats.org/officeDocument/2006/relationships/hyperlink" Target="http://business.nasdaq.com/trade/US-Options/GEMX.html" TargetMode="External" /><Relationship Id="rId15" Type="http://schemas.openxmlformats.org/officeDocument/2006/relationships/hyperlink" Target="http://business.nasdaq.com/trade/US-Options/GEMX.html" TargetMode="External" /><Relationship Id="rId16" Type="http://schemas.openxmlformats.org/officeDocument/2006/relationships/hyperlink" Target="http://business.nasdaq.com/trade/US-Options/GEMX.html" TargetMode="External" /><Relationship Id="rId17" Type="http://schemas.openxmlformats.org/officeDocument/2006/relationships/hyperlink" Target="http://business.nasdaq.com/trade/US-Options/GEMX.html" TargetMode="External" /><Relationship Id="rId18" Type="http://schemas.openxmlformats.org/officeDocument/2006/relationships/hyperlink" Target="http://business.nasdaq.com/trade/US-Options/MRX.html" TargetMode="External" /><Relationship Id="rId19" Type="http://schemas.openxmlformats.org/officeDocument/2006/relationships/hyperlink" Target="http://business.nasdaq.com/trade/US-Options/ISE.html" TargetMode="External" /><Relationship Id="rId20" Type="http://schemas.openxmlformats.org/officeDocument/2006/relationships/hyperlink" Target="http://business.nasdaq.com/trade/US-Options/ISE.html" TargetMode="External" /><Relationship Id="rId21" Type="http://schemas.openxmlformats.org/officeDocument/2006/relationships/hyperlink" Target="http://business.nasdaq.com/trade/US-Options/ISE.html" TargetMode="External" /><Relationship Id="rId22" Type="http://schemas.openxmlformats.org/officeDocument/2006/relationships/hyperlink" Target="http://business.nasdaq.com/trade/US-Options/ISE.html" TargetMode="External" /><Relationship Id="rId23" Type="http://schemas.openxmlformats.org/officeDocument/2006/relationships/hyperlink" Target="http://www.nasdaqtrader.com/Micro.aspx?id=TOPO" TargetMode="External" /><Relationship Id="rId24" Type="http://schemas.openxmlformats.org/officeDocument/2006/relationships/hyperlink" Target="http://www.nasdaqtrader.com/Micro.aspx?id=TOPO" TargetMode="External" /><Relationship Id="rId25" Type="http://schemas.openxmlformats.org/officeDocument/2006/relationships/hyperlink" Target="http://www.nasdaqtrader.com/Trader.aspx?id=bxbasic" TargetMode="External" /><Relationship Id="rId26" Type="http://schemas.openxmlformats.org/officeDocument/2006/relationships/hyperlink" Target="http://www.nasdaqtrader.com/Trader.aspx?id=BLS" TargetMode="External" /><Relationship Id="rId27" Type="http://schemas.openxmlformats.org/officeDocument/2006/relationships/hyperlink" Target="http://www.nasdaqtrader.com/micro.aspx?id=bxoptionsdepth" TargetMode="External" /><Relationship Id="rId28" Type="http://schemas.openxmlformats.org/officeDocument/2006/relationships/hyperlink" Target="http://www.nasdaqtrader.com/micro.aspx?id=bxoptionstop" TargetMode="External" /><Relationship Id="rId29" Type="http://schemas.openxmlformats.org/officeDocument/2006/relationships/hyperlink" Target="http://www.nasdaqtrader.com/micro.aspx?id=bxoptionstop" TargetMode="External" /><Relationship Id="rId30" Type="http://schemas.openxmlformats.org/officeDocument/2006/relationships/hyperlink" Target="https://www.nasdaqtrader.com/Micro.aspx?id=BONO" TargetMode="External" /><Relationship Id="rId31" Type="http://schemas.openxmlformats.org/officeDocument/2006/relationships/hyperlink" Target="https://www.nasdaqtrader.com/Micro.aspx?id=BONO" TargetMode="External" /><Relationship Id="rId32" Type="http://schemas.openxmlformats.org/officeDocument/2006/relationships/hyperlink" Target="http://www.nasdaqtrader.com/Trader.aspx?id=psxbasic" TargetMode="External" /><Relationship Id="rId33" Type="http://schemas.openxmlformats.org/officeDocument/2006/relationships/hyperlink" Target="http://www.nasdaqtrader.com/Trader.aspx?id=Totalview2" TargetMode="External" /><Relationship Id="rId34" Type="http://schemas.openxmlformats.org/officeDocument/2006/relationships/hyperlink" Target="http://business.nasdaq.com/trade/canadian-equities/Overview/" TargetMode="External" /><Relationship Id="rId35" Type="http://schemas.openxmlformats.org/officeDocument/2006/relationships/hyperlink" Target="http://business.nasdaq.com/trade/canadian-equities/Overview/" TargetMode="External" /><Relationship Id="rId36" Type="http://schemas.openxmlformats.org/officeDocument/2006/relationships/hyperlink" Target="http://business.nasdaq.com/trade/canadian-equities/Overview/" TargetMode="External" /><Relationship Id="rId37" Type="http://schemas.openxmlformats.org/officeDocument/2006/relationships/hyperlink" Target="http://www.nasdaqtrader.com/Micro.aspx?id=PHLXOrders" TargetMode="External" /><Relationship Id="rId38" Type="http://schemas.openxmlformats.org/officeDocument/2006/relationships/hyperlink" Target="http://business.nasdaq.com/trade/US-Options/PHLX-Complex-Orders.html" TargetMode="External" /><Relationship Id="rId39" Type="http://schemas.openxmlformats.org/officeDocument/2006/relationships/hyperlink" Target="http://business.nasdaq.com/trade/US-Options/ISE-Complex-Orders.html" TargetMode="External" /><Relationship Id="rId40" Type="http://schemas.openxmlformats.org/officeDocument/2006/relationships/hyperlink" Target="http://business.nasdaq.com/trade/US-Options/ISE-Complex-Orders.html" TargetMode="External" /><Relationship Id="rId41" Type="http://schemas.openxmlformats.org/officeDocument/2006/relationships/hyperlink" Target="http://business.nasdaq.com/trade/US-Options/ISE-Complex-Orders.html" TargetMode="External" /><Relationship Id="rId42" Type="http://schemas.openxmlformats.org/officeDocument/2006/relationships/hyperlink" Target="http://business.nasdaq.com/trade/US-Options/ISE-Complex-Orders.html" TargetMode="External" /><Relationship Id="rId43" Type="http://schemas.openxmlformats.org/officeDocument/2006/relationships/hyperlink" Target="https://www.nasdaq.com/solutions/nasdaq-basic-canada" TargetMode="External" /><Relationship Id="rId44" Type="http://schemas.openxmlformats.org/officeDocument/2006/relationships/hyperlink" Target="https://www.nasdaqtrader.com/Micro.aspx?id=nbbo" TargetMode="External" /><Relationship Id="rId4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nasdaqtrader.com/Trader.aspx?id=Totalview" TargetMode="External" /><Relationship Id="rId2" Type="http://schemas.openxmlformats.org/officeDocument/2006/relationships/hyperlink" Target="http://www.nasdaqtrader.com/Trader.aspx?id=nls" TargetMode="External" /><Relationship Id="rId3" Type="http://schemas.openxmlformats.org/officeDocument/2006/relationships/hyperlink" Target="http://www.nasdaqtrader.com/Trader.aspx?id=NLSplus" TargetMode="External" /><Relationship Id="rId4" Type="http://schemas.openxmlformats.org/officeDocument/2006/relationships/hyperlink" Target="http://www.nasdaqtrader.com/content/technicalsupport/specifications/dataproducts/QBBOSpecification2.1.pdf" TargetMode="External" /><Relationship Id="rId5" Type="http://schemas.openxmlformats.org/officeDocument/2006/relationships/hyperlink" Target="http://www.nasdaqtrader.com/Trader.aspx?id=BXTotalView" TargetMode="External" /><Relationship Id="rId6" Type="http://schemas.openxmlformats.org/officeDocument/2006/relationships/hyperlink" Target="http://www.nasdaqtrader.com/Trader.aspx?id=PSXTotalView" TargetMode="External" /><Relationship Id="rId7" Type="http://schemas.openxmlformats.org/officeDocument/2006/relationships/hyperlink" Target="http://www.nasdaqtrader.com/Trader.aspx?id=PLS" TargetMode="External" /><Relationship Id="rId8" Type="http://schemas.openxmlformats.org/officeDocument/2006/relationships/hyperlink" Target="http://www.nasdaqtrader.com/Trader.aspx?id=nqds" TargetMode="External" /><Relationship Id="rId9" Type="http://schemas.openxmlformats.org/officeDocument/2006/relationships/hyperlink" Target="http://www.nasdaqtrader.com/Micro.aspx?id=PHLXDepth" TargetMode="External" /><Relationship Id="rId10" Type="http://schemas.openxmlformats.org/officeDocument/2006/relationships/hyperlink" Target="http://www.nasdaqtrader.com/micro.aspx?id=Dapos" TargetMode="External" /><Relationship Id="rId11" Type="http://schemas.openxmlformats.org/officeDocument/2006/relationships/hyperlink" Target="http://business.nasdaq.com/trade/US-Options/MRX.html" TargetMode="External" /><Relationship Id="rId12" Type="http://schemas.openxmlformats.org/officeDocument/2006/relationships/hyperlink" Target="http://business.nasdaq.com/trade/US-Options/MRX.html" TargetMode="External" /><Relationship Id="rId13" Type="http://schemas.openxmlformats.org/officeDocument/2006/relationships/hyperlink" Target="http://business.nasdaq.com/trade/US-Options/MRX.html" TargetMode="External" /><Relationship Id="rId14" Type="http://schemas.openxmlformats.org/officeDocument/2006/relationships/hyperlink" Target="http://business.nasdaq.com/trade/US-Options/GEMX.html" TargetMode="External" /><Relationship Id="rId15" Type="http://schemas.openxmlformats.org/officeDocument/2006/relationships/hyperlink" Target="http://business.nasdaq.com/trade/US-Options/GEMX.html" TargetMode="External" /><Relationship Id="rId16" Type="http://schemas.openxmlformats.org/officeDocument/2006/relationships/hyperlink" Target="http://business.nasdaq.com/trade/US-Options/GEMX.html" TargetMode="External" /><Relationship Id="rId17" Type="http://schemas.openxmlformats.org/officeDocument/2006/relationships/hyperlink" Target="http://business.nasdaq.com/trade/US-Options/GEMX.html" TargetMode="External" /><Relationship Id="rId18" Type="http://schemas.openxmlformats.org/officeDocument/2006/relationships/hyperlink" Target="http://business.nasdaq.com/trade/US-Options/MRX.html" TargetMode="External" /><Relationship Id="rId19" Type="http://schemas.openxmlformats.org/officeDocument/2006/relationships/hyperlink" Target="http://business.nasdaq.com/trade/US-Options/ISE.html" TargetMode="External" /><Relationship Id="rId20" Type="http://schemas.openxmlformats.org/officeDocument/2006/relationships/hyperlink" Target="http://business.nasdaq.com/trade/US-Options/ISE.html" TargetMode="External" /><Relationship Id="rId21" Type="http://schemas.openxmlformats.org/officeDocument/2006/relationships/hyperlink" Target="http://business.nasdaq.com/trade/US-Options/ISE.html" TargetMode="External" /><Relationship Id="rId22" Type="http://schemas.openxmlformats.org/officeDocument/2006/relationships/hyperlink" Target="http://business.nasdaq.com/trade/US-Options/ISE.html" TargetMode="External" /><Relationship Id="rId23" Type="http://schemas.openxmlformats.org/officeDocument/2006/relationships/hyperlink" Target="http://www.nasdaqtrader.com/Micro.aspx?id=TOPO" TargetMode="External" /><Relationship Id="rId24" Type="http://schemas.openxmlformats.org/officeDocument/2006/relationships/hyperlink" Target="http://www.nasdaqtrader.com/Micro.aspx?id=TOPO" TargetMode="External" /><Relationship Id="rId25" Type="http://schemas.openxmlformats.org/officeDocument/2006/relationships/hyperlink" Target="http://www.nasdaqtrader.com/Trader.aspx?id=bxbasic" TargetMode="External" /><Relationship Id="rId26" Type="http://schemas.openxmlformats.org/officeDocument/2006/relationships/hyperlink" Target="http://www.nasdaqtrader.com/Trader.aspx?id=BLS" TargetMode="External" /><Relationship Id="rId27" Type="http://schemas.openxmlformats.org/officeDocument/2006/relationships/hyperlink" Target="http://www.nasdaqtrader.com/micro.aspx?id=bxoptionsdepth" TargetMode="External" /><Relationship Id="rId28" Type="http://schemas.openxmlformats.org/officeDocument/2006/relationships/hyperlink" Target="http://www.nasdaqtrader.com/micro.aspx?id=bxoptionstop" TargetMode="External" /><Relationship Id="rId29" Type="http://schemas.openxmlformats.org/officeDocument/2006/relationships/hyperlink" Target="http://www.nasdaqtrader.com/micro.aspx?id=bxoptionstop" TargetMode="External" /><Relationship Id="rId30" Type="http://schemas.openxmlformats.org/officeDocument/2006/relationships/hyperlink" Target="https://www.nasdaqtrader.com/Micro.aspx?id=BONO" TargetMode="External" /><Relationship Id="rId31" Type="http://schemas.openxmlformats.org/officeDocument/2006/relationships/hyperlink" Target="https://www.nasdaqtrader.com/Micro.aspx?id=BONO" TargetMode="External" /><Relationship Id="rId32" Type="http://schemas.openxmlformats.org/officeDocument/2006/relationships/hyperlink" Target="http://www.nasdaqtrader.com/Trader.aspx?id=psxbasic" TargetMode="External" /><Relationship Id="rId33" Type="http://schemas.openxmlformats.org/officeDocument/2006/relationships/hyperlink" Target="http://www.nasdaqtrader.com/Trader.aspx?id=Totalview2" TargetMode="External" /><Relationship Id="rId34" Type="http://schemas.openxmlformats.org/officeDocument/2006/relationships/hyperlink" Target="http://business.nasdaq.com/trade/canadian-equities/Overview/" TargetMode="External" /><Relationship Id="rId35" Type="http://schemas.openxmlformats.org/officeDocument/2006/relationships/hyperlink" Target="http://business.nasdaq.com/trade/canadian-equities/Overview/" TargetMode="External" /><Relationship Id="rId36" Type="http://schemas.openxmlformats.org/officeDocument/2006/relationships/hyperlink" Target="http://business.nasdaq.com/trade/canadian-equities/Overview/" TargetMode="External" /><Relationship Id="rId37" Type="http://schemas.openxmlformats.org/officeDocument/2006/relationships/hyperlink" Target="http://www.nasdaqtrader.com/Micro.aspx?id=PHLXOrders" TargetMode="External" /><Relationship Id="rId38" Type="http://schemas.openxmlformats.org/officeDocument/2006/relationships/hyperlink" Target="http://business.nasdaq.com/trade/US-Options/PHLX-Complex-Orders.html" TargetMode="External" /><Relationship Id="rId39" Type="http://schemas.openxmlformats.org/officeDocument/2006/relationships/hyperlink" Target="http://business.nasdaq.com/trade/US-Options/ISE-Complex-Orders.html" TargetMode="External" /><Relationship Id="rId40" Type="http://schemas.openxmlformats.org/officeDocument/2006/relationships/hyperlink" Target="http://business.nasdaq.com/trade/US-Options/ISE-Complex-Orders.html" TargetMode="External" /><Relationship Id="rId41" Type="http://schemas.openxmlformats.org/officeDocument/2006/relationships/hyperlink" Target="http://business.nasdaq.com/trade/US-Options/ISE-Complex-Orders.html" TargetMode="External" /><Relationship Id="rId42" Type="http://schemas.openxmlformats.org/officeDocument/2006/relationships/hyperlink" Target="http://business.nasdaq.com/trade/US-Options/ISE-Complex-Orders.html" TargetMode="External" /><Relationship Id="rId43" Type="http://schemas.openxmlformats.org/officeDocument/2006/relationships/hyperlink" Target="https://www.nasdaq.com/solutions/nasdaq-basic-canada" TargetMode="External" /><Relationship Id="rId44" Type="http://schemas.openxmlformats.org/officeDocument/2006/relationships/hyperlink" Target="https://www.nasdaqtrader.com/Micro.aspx?id=nbbo" TargetMode="External" /><Relationship Id="rId45"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H59"/>
  <sheetViews>
    <sheetView zoomScale="85" zoomScaleNormal="85" zoomScalePageLayoutView="0" workbookViewId="0" topLeftCell="A1">
      <selection activeCell="C32" sqref="C32"/>
    </sheetView>
  </sheetViews>
  <sheetFormatPr defaultColWidth="9.140625" defaultRowHeight="15"/>
  <cols>
    <col min="1" max="1" width="43.57421875" style="0" bestFit="1" customWidth="1"/>
    <col min="2" max="2" width="14.57421875" style="0" bestFit="1" customWidth="1"/>
    <col min="3" max="4" width="15.57421875" style="0" bestFit="1" customWidth="1"/>
    <col min="5" max="5" width="18.421875" style="0" bestFit="1" customWidth="1"/>
    <col min="6" max="6" width="20.140625" style="0" bestFit="1" customWidth="1"/>
    <col min="7" max="7" width="18.140625" style="0" bestFit="1" customWidth="1"/>
    <col min="8" max="8" width="19.140625" style="0" bestFit="1" customWidth="1"/>
  </cols>
  <sheetData>
    <row r="1" spans="1:8" ht="90" customHeight="1">
      <c r="A1" s="4" t="s">
        <v>66</v>
      </c>
      <c r="B1" s="5"/>
      <c r="C1" s="5"/>
      <c r="D1" s="5"/>
      <c r="E1" s="5"/>
      <c r="F1" s="5"/>
      <c r="G1" s="5"/>
      <c r="H1" s="5"/>
    </row>
    <row r="2" spans="1:8" ht="15">
      <c r="A2" s="6" t="s">
        <v>0</v>
      </c>
      <c r="B2" s="8" t="s">
        <v>1</v>
      </c>
      <c r="C2" s="8"/>
      <c r="D2" s="8"/>
      <c r="E2" s="8" t="s">
        <v>2</v>
      </c>
      <c r="F2" s="8"/>
      <c r="G2" s="8"/>
      <c r="H2" s="6" t="s">
        <v>3</v>
      </c>
    </row>
    <row r="3" spans="1:8" ht="15">
      <c r="A3" s="7"/>
      <c r="B3" s="1" t="s">
        <v>4</v>
      </c>
      <c r="C3" s="1" t="s">
        <v>5</v>
      </c>
      <c r="D3" s="1" t="s">
        <v>6</v>
      </c>
      <c r="E3" s="1" t="s">
        <v>7</v>
      </c>
      <c r="F3" s="1" t="s">
        <v>8</v>
      </c>
      <c r="G3" s="1" t="s">
        <v>9</v>
      </c>
      <c r="H3" s="9"/>
    </row>
    <row r="4" spans="1:8" ht="15">
      <c r="A4" s="2" t="s">
        <v>10</v>
      </c>
      <c r="B4" s="3">
        <f>VLOOKUP($C4,'[1]PASTE'!#REF!,7,FALSE)</f>
        <v>1297138</v>
      </c>
      <c r="C4" s="3">
        <f>VLOOKUP($C4,'[1]PASTE'!#REF!,9,FALSE)</f>
        <v>1643201</v>
      </c>
      <c r="D4" s="3">
        <f>VLOOKUP($C4,'[1]PASTE'!#REF!,11,FALSE)</f>
        <v>2392669</v>
      </c>
      <c r="E4" s="3">
        <f>VLOOKUP($C4,'[1]PASTE'!#REF!,13,FALSE)</f>
        <v>271526</v>
      </c>
      <c r="F4" s="3">
        <f>VLOOKUP($C4,'[1]PASTE'!#REF!,15,FALSE)</f>
        <v>506160</v>
      </c>
      <c r="G4" s="3">
        <f>VLOOKUP($C4,'[1]PASTE'!#REF!,17,FALSE)</f>
        <v>692416</v>
      </c>
      <c r="H4" s="3">
        <f>VLOOKUP($C4,'[1]PASTE'!#REF!,19,FALSE)</f>
        <v>752314411</v>
      </c>
    </row>
    <row r="5" spans="1:8" ht="15">
      <c r="A5" s="2" t="s">
        <v>11</v>
      </c>
      <c r="B5" s="3">
        <f>VLOOKUP($C5,'[1]PASTE'!#REF!,7,FALSE)</f>
        <v>310001</v>
      </c>
      <c r="C5" s="3">
        <f>VLOOKUP($C5,'[1]PASTE'!#REF!,9,FALSE)</f>
        <v>807700</v>
      </c>
      <c r="D5" s="3">
        <f>VLOOKUP($C5,'[1]PASTE'!#REF!,11,FALSE)</f>
        <v>1436645</v>
      </c>
      <c r="E5" s="3">
        <f>VLOOKUP($C5,'[1]PASTE'!#REF!,13,FALSE)</f>
        <v>115024</v>
      </c>
      <c r="F5" s="3">
        <f>VLOOKUP($C5,'[1]PASTE'!#REF!,15,FALSE)</f>
        <v>291162</v>
      </c>
      <c r="G5" s="3">
        <f>VLOOKUP($C5,'[1]PASTE'!#REF!,17,FALSE)</f>
        <v>520907</v>
      </c>
      <c r="H5" s="3">
        <f>VLOOKUP($C5,'[1]PASTE'!#REF!,19,FALSE)</f>
        <v>45969408</v>
      </c>
    </row>
    <row r="6" spans="1:8" ht="15">
      <c r="A6" s="2" t="s">
        <v>12</v>
      </c>
      <c r="B6" s="3">
        <f>VLOOKUP($C6,'[1]PASTE'!#REF!,7,FALSE)</f>
        <v>310507</v>
      </c>
      <c r="C6" s="3">
        <f>VLOOKUP($C6,'[1]PASTE'!#REF!,9,FALSE)</f>
        <v>807700</v>
      </c>
      <c r="D6" s="3">
        <f>VLOOKUP($C6,'[1]PASTE'!#REF!,11,FALSE)</f>
        <v>2210000</v>
      </c>
      <c r="E6" s="3">
        <f>VLOOKUP($C6,'[1]PASTE'!#REF!,13,FALSE)</f>
        <v>135203</v>
      </c>
      <c r="F6" s="3">
        <f>VLOOKUP($C6,'[1]PASTE'!#REF!,15,FALSE)</f>
        <v>342943</v>
      </c>
      <c r="G6" s="3">
        <f>VLOOKUP($C6,'[1]PASTE'!#REF!,17,FALSE)</f>
        <v>935112</v>
      </c>
      <c r="H6" s="3">
        <f>VLOOKUP($C6,'[1]PASTE'!#REF!,19,FALSE)</f>
        <v>46705270</v>
      </c>
    </row>
    <row r="7" spans="1:8" ht="15">
      <c r="A7" s="2" t="s">
        <v>13</v>
      </c>
      <c r="B7" s="3">
        <f>VLOOKUP($C7,'[1]PASTE'!#REF!,7,FALSE)</f>
        <v>207011</v>
      </c>
      <c r="C7" s="3">
        <f>VLOOKUP($C7,'[1]PASTE'!#REF!,9,FALSE)</f>
        <v>625580</v>
      </c>
      <c r="D7" s="3">
        <f>VLOOKUP($C7,'[1]PASTE'!#REF!,11,FALSE)</f>
        <v>2584944</v>
      </c>
      <c r="E7" s="3">
        <f>VLOOKUP($C7,'[1]PASTE'!#REF!,13,FALSE)</f>
        <v>76912</v>
      </c>
      <c r="F7" s="3">
        <f>VLOOKUP($C7,'[1]PASTE'!#REF!,15,FALSE)</f>
        <v>218962</v>
      </c>
      <c r="G7" s="3">
        <f>VLOOKUP($C7,'[1]PASTE'!#REF!,17,FALSE)</f>
        <v>790034</v>
      </c>
      <c r="H7" s="3">
        <f>VLOOKUP($C7,'[1]PASTE'!#REF!,19,FALSE)</f>
        <v>289347687</v>
      </c>
    </row>
    <row r="8" spans="1:8" ht="15">
      <c r="A8" s="2" t="s">
        <v>14</v>
      </c>
      <c r="B8" s="3">
        <f>VLOOKUP($C8,'[1]PASTE'!#REF!,7,FALSE)</f>
        <v>1297176</v>
      </c>
      <c r="C8" s="3">
        <f>VLOOKUP($C8,'[1]PASTE'!#REF!,9,FALSE)</f>
        <v>1702340</v>
      </c>
      <c r="D8" s="3">
        <f>VLOOKUP($C8,'[1]PASTE'!#REF!,11,FALSE)</f>
        <v>3060515</v>
      </c>
      <c r="E8" s="3">
        <f>VLOOKUP($C8,'[1]PASTE'!#REF!,13,FALSE)</f>
        <v>310391</v>
      </c>
      <c r="F8" s="3">
        <f>VLOOKUP($C8,'[1]PASTE'!#REF!,15,FALSE)</f>
        <v>566483</v>
      </c>
      <c r="G8" s="3">
        <f>VLOOKUP($C8,'[1]PASTE'!#REF!,17,FALSE)</f>
        <v>1096092</v>
      </c>
      <c r="H8" s="3">
        <f>VLOOKUP($C8,'[1]PASTE'!#REF!,19,FALSE)</f>
        <v>752314418</v>
      </c>
    </row>
    <row r="9" spans="1:8" ht="15">
      <c r="A9" s="2" t="s">
        <v>15</v>
      </c>
      <c r="B9" s="3">
        <f>VLOOKUP($C9,'[1]PASTE'!#REF!,7,FALSE)</f>
        <v>83044</v>
      </c>
      <c r="C9" s="3">
        <f>VLOOKUP($C9,'[1]PASTE'!#REF!,9,FALSE)</f>
        <v>125435</v>
      </c>
      <c r="D9" s="3">
        <f>VLOOKUP($C9,'[1]PASTE'!#REF!,11,FALSE)</f>
        <v>3356580</v>
      </c>
      <c r="E9" s="3">
        <f>VLOOKUP($C9,'[1]PASTE'!#REF!,13,FALSE)</f>
        <v>33475</v>
      </c>
      <c r="F9" s="3">
        <f>VLOOKUP($C9,'[1]PASTE'!#REF!,15,FALSE)</f>
        <v>50405</v>
      </c>
      <c r="G9" s="3">
        <f>VLOOKUP($C9,'[1]PASTE'!#REF!,17,FALSE)</f>
        <v>886289</v>
      </c>
      <c r="H9" s="3">
        <f>VLOOKUP($C9,'[1]PASTE'!#REF!,19,FALSE)</f>
        <v>234862321</v>
      </c>
    </row>
    <row r="10" spans="1:8" ht="15">
      <c r="A10" s="2" t="s">
        <v>16</v>
      </c>
      <c r="B10" s="3">
        <f>VLOOKUP($C10,'[1]PASTE'!#REF!,7,FALSE)</f>
        <v>84007</v>
      </c>
      <c r="C10" s="3">
        <f>VLOOKUP($C10,'[1]PASTE'!#REF!,9,FALSE)</f>
        <v>177440</v>
      </c>
      <c r="D10" s="3">
        <f>VLOOKUP($C10,'[1]PASTE'!#REF!,11,FALSE)</f>
        <v>6416182</v>
      </c>
      <c r="E10" s="3">
        <f>VLOOKUP($C10,'[1]PASTE'!#REF!,13,FALSE)</f>
        <v>39463</v>
      </c>
      <c r="F10" s="3">
        <f>VLOOKUP($C10,'[1]PASTE'!#REF!,15,FALSE)</f>
        <v>91035</v>
      </c>
      <c r="G10" s="3">
        <f>VLOOKUP($C10,'[1]PASTE'!#REF!,17,FALSE)</f>
        <v>1899747</v>
      </c>
      <c r="H10" s="3">
        <f>VLOOKUP($C10,'[1]PASTE'!#REF!,19,FALSE)</f>
        <v>532650565</v>
      </c>
    </row>
    <row r="11" spans="1:8" ht="15">
      <c r="A11" s="2" t="s">
        <v>17</v>
      </c>
      <c r="B11" s="3">
        <f>VLOOKUP($C11,'[1]PASTE'!#REF!,7,FALSE)</f>
        <v>17418</v>
      </c>
      <c r="C11" s="3">
        <f>VLOOKUP($C11,'[1]PASTE'!#REF!,9,FALSE)</f>
        <v>110780</v>
      </c>
      <c r="D11" s="3">
        <f>VLOOKUP($C11,'[1]PASTE'!#REF!,11,FALSE)</f>
        <v>302647</v>
      </c>
      <c r="E11" s="3">
        <f>VLOOKUP($C11,'[1]PASTE'!#REF!,13,FALSE)</f>
        <v>9473</v>
      </c>
      <c r="F11" s="3">
        <f>VLOOKUP($C11,'[1]PASTE'!#REF!,15,FALSE)</f>
        <v>60864</v>
      </c>
      <c r="G11" s="3">
        <f>VLOOKUP($C11,'[1]PASTE'!#REF!,17,FALSE)</f>
        <v>160272</v>
      </c>
      <c r="H11" s="3">
        <f>VLOOKUP($C11,'[1]PASTE'!#REF!,19,FALSE)</f>
        <v>5480938</v>
      </c>
    </row>
    <row r="12" spans="1:8" ht="15">
      <c r="A12" s="2" t="s">
        <v>18</v>
      </c>
      <c r="B12" s="3">
        <f>VLOOKUP($C12,'[1]PASTE'!#REF!,7,FALSE)</f>
        <v>292674</v>
      </c>
      <c r="C12" s="3">
        <f>VLOOKUP($C12,'[1]PASTE'!#REF!,9,FALSE)</f>
        <v>839690</v>
      </c>
      <c r="D12" s="3">
        <f>VLOOKUP($C12,'[1]PASTE'!#REF!,11,FALSE)</f>
        <v>1609000</v>
      </c>
      <c r="E12" s="3">
        <f>VLOOKUP($C12,'[1]PASTE'!#REF!,13,FALSE)</f>
        <v>107552</v>
      </c>
      <c r="F12" s="3">
        <f>VLOOKUP($C12,'[1]PASTE'!#REF!,15,FALSE)</f>
        <v>300521</v>
      </c>
      <c r="G12" s="3">
        <f>VLOOKUP($C12,'[1]PASTE'!#REF!,17,FALSE)</f>
        <v>567688</v>
      </c>
      <c r="H12" s="3">
        <f>VLOOKUP($C12,'[1]PASTE'!#REF!,19,FALSE)</f>
        <v>18570539</v>
      </c>
    </row>
    <row r="13" spans="1:8" ht="15">
      <c r="A13" s="2" t="s">
        <v>19</v>
      </c>
      <c r="B13" s="3">
        <f>VLOOKUP($C13,'[1]PASTE'!#REF!,7,FALSE)</f>
        <v>32332</v>
      </c>
      <c r="C13" s="3">
        <f>VLOOKUP($C13,'[1]PASTE'!#REF!,9,FALSE)</f>
        <v>106230</v>
      </c>
      <c r="D13" s="3">
        <f>VLOOKUP($C13,'[1]PASTE'!#REF!,11,FALSE)</f>
        <v>1358000</v>
      </c>
      <c r="E13" s="3">
        <f>VLOOKUP($C13,'[1]PASTE'!#REF!,13,FALSE)</f>
        <v>15474</v>
      </c>
      <c r="F13" s="3">
        <f>VLOOKUP($C13,'[1]PASTE'!#REF!,15,FALSE)</f>
        <v>40566</v>
      </c>
      <c r="G13" s="3">
        <f>VLOOKUP($C13,'[1]PASTE'!#REF!,17,FALSE)</f>
        <v>488504</v>
      </c>
      <c r="H13" s="3">
        <f>VLOOKUP($C13,'[1]PASTE'!#REF!,19,FALSE)</f>
        <v>27487781</v>
      </c>
    </row>
    <row r="14" spans="1:8" ht="15">
      <c r="A14" s="2" t="s">
        <v>20</v>
      </c>
      <c r="B14" s="3">
        <f>VLOOKUP($C14,'[1]PASTE'!#REF!,7,FALSE)</f>
        <v>5625</v>
      </c>
      <c r="C14" s="3">
        <f>VLOOKUP($C14,'[1]PASTE'!#REF!,9,FALSE)</f>
        <v>37380</v>
      </c>
      <c r="D14" s="3">
        <f>VLOOKUP($C14,'[1]PASTE'!#REF!,11,FALSE)</f>
        <v>179000</v>
      </c>
      <c r="E14" s="3">
        <f>VLOOKUP($C14,'[1]PASTE'!#REF!,13,FALSE)</f>
        <v>14164</v>
      </c>
      <c r="F14" s="3">
        <f>VLOOKUP($C14,'[1]PASTE'!#REF!,15,FALSE)</f>
        <v>39955</v>
      </c>
      <c r="G14" s="3">
        <f>VLOOKUP($C14,'[1]PASTE'!#REF!,17,FALSE)</f>
        <v>2049048</v>
      </c>
      <c r="H14" s="3">
        <f>VLOOKUP($C14,'[1]PASTE'!#REF!,19,FALSE)</f>
        <v>85049287</v>
      </c>
    </row>
    <row r="15" spans="1:8" ht="15">
      <c r="A15" s="2" t="s">
        <v>21</v>
      </c>
      <c r="B15" s="3">
        <f>VLOOKUP($C15,'[1]PASTE'!#REF!,7,FALSE)</f>
        <v>68997</v>
      </c>
      <c r="C15" s="3">
        <f>VLOOKUP($C15,'[1]PASTE'!#REF!,9,FALSE)</f>
        <v>103013</v>
      </c>
      <c r="D15" s="3">
        <f>VLOOKUP($C15,'[1]PASTE'!#REF!,11,FALSE)</f>
        <v>149319</v>
      </c>
      <c r="E15" s="3">
        <f>VLOOKUP($C15,'[1]PASTE'!#REF!,13,FALSE)</f>
        <v>38582</v>
      </c>
      <c r="F15" s="3">
        <f>VLOOKUP($C15,'[1]PASTE'!#REF!,15,FALSE)</f>
        <v>81428</v>
      </c>
      <c r="G15" s="3">
        <f>VLOOKUP($C15,'[1]PASTE'!#REF!,17,FALSE)</f>
        <v>179426</v>
      </c>
      <c r="H15" s="3">
        <f>VLOOKUP($C15,'[1]PASTE'!#REF!,19,FALSE)</f>
        <v>66362196</v>
      </c>
    </row>
    <row r="16" spans="1:8" ht="15">
      <c r="A16" s="2" t="s">
        <v>22</v>
      </c>
      <c r="B16" s="3">
        <f>VLOOKUP($C16,'[1]PASTE'!#REF!,7,FALSE)</f>
        <v>88253</v>
      </c>
      <c r="C16" s="3">
        <f>VLOOKUP($C16,'[1]PASTE'!#REF!,9,FALSE)</f>
        <v>294480</v>
      </c>
      <c r="D16" s="3">
        <f>VLOOKUP($C16,'[1]PASTE'!#REF!,11,FALSE)</f>
        <v>1126570</v>
      </c>
      <c r="E16" s="3">
        <f>VLOOKUP($C16,'[1]PASTE'!#REF!,13,FALSE)</f>
        <v>31006</v>
      </c>
      <c r="F16" s="3">
        <f>VLOOKUP($C16,'[1]PASTE'!#REF!,15,FALSE)</f>
        <v>88831</v>
      </c>
      <c r="G16" s="3">
        <f>VLOOKUP($C16,'[1]PASTE'!#REF!,17,FALSE)</f>
        <v>360512</v>
      </c>
      <c r="H16" s="3">
        <f>VLOOKUP($C16,'[1]PASTE'!#REF!,19,FALSE)</f>
        <v>142801003</v>
      </c>
    </row>
    <row r="17" spans="1:8" ht="15">
      <c r="A17" s="2" t="s">
        <v>65</v>
      </c>
      <c r="B17" s="3">
        <f>VLOOKUP($C17,'[1]PASTE'!#REF!,7,FALSE)</f>
        <v>88253</v>
      </c>
      <c r="C17" s="3">
        <f>VLOOKUP($C17,'[1]PASTE'!#REF!,9,FALSE)</f>
        <v>294460</v>
      </c>
      <c r="D17" s="3">
        <f>VLOOKUP($C17,'[1]PASTE'!#REF!,11,FALSE)</f>
        <v>1122000</v>
      </c>
      <c r="E17" s="3">
        <f>VLOOKUP($C17,'[1]PASTE'!#REF!,13,FALSE)</f>
        <v>31229</v>
      </c>
      <c r="F17" s="3">
        <f>VLOOKUP($C17,'[1]PASTE'!#REF!,15,FALSE)</f>
        <v>89554</v>
      </c>
      <c r="G17" s="3">
        <f>VLOOKUP($C17,'[1]PASTE'!#REF!,17,FALSE)</f>
        <v>361400</v>
      </c>
      <c r="H17" s="3">
        <f>VLOOKUP($C17,'[1]PASTE'!#REF!,19,FALSE)</f>
        <v>142801030</v>
      </c>
    </row>
    <row r="18" spans="1:8" ht="15">
      <c r="A18" s="2" t="s">
        <v>23</v>
      </c>
      <c r="B18" s="3">
        <f>VLOOKUP($C18,'[1]PASTE'!#REF!,7,FALSE)</f>
        <v>63076</v>
      </c>
      <c r="C18" s="3">
        <f>VLOOKUP($C18,'[1]PASTE'!#REF!,9,FALSE)</f>
        <v>214390</v>
      </c>
      <c r="D18" s="3">
        <f>VLOOKUP($C18,'[1]PASTE'!#REF!,11,FALSE)</f>
        <v>806000</v>
      </c>
      <c r="E18" s="3">
        <f>VLOOKUP($C18,'[1]PASTE'!#REF!,13,FALSE)</f>
        <v>26834</v>
      </c>
      <c r="F18" s="3">
        <f>VLOOKUP($C18,'[1]PASTE'!#REF!,15,FALSE)</f>
        <v>83779</v>
      </c>
      <c r="G18" s="3">
        <f>VLOOKUP($C18,'[1]PASTE'!#REF!,17,FALSE)</f>
        <v>257488</v>
      </c>
      <c r="H18" s="3">
        <f>VLOOKUP($C18,'[1]PASTE'!#REF!,19,FALSE)</f>
        <v>107979080</v>
      </c>
    </row>
    <row r="19" spans="1:8" ht="15">
      <c r="A19" s="2" t="s">
        <v>24</v>
      </c>
      <c r="B19" s="3">
        <f>VLOOKUP($C19,'[1]PASTE'!#REF!,7,FALSE)</f>
        <v>1056</v>
      </c>
      <c r="C19" s="3">
        <f>VLOOKUP($C19,'[1]PASTE'!#REF!,9,FALSE)</f>
        <v>7690</v>
      </c>
      <c r="D19" s="3">
        <f>VLOOKUP($C19,'[1]PASTE'!#REF!,11,FALSE)</f>
        <v>278000</v>
      </c>
      <c r="E19" s="3">
        <f>VLOOKUP($C19,'[1]PASTE'!#REF!,13,FALSE)</f>
        <v>503</v>
      </c>
      <c r="F19" s="3">
        <f>VLOOKUP($C19,'[1]PASTE'!#REF!,15,FALSE)</f>
        <v>3374</v>
      </c>
      <c r="G19" s="3">
        <f>VLOOKUP($C19,'[1]PASTE'!#REF!,17,FALSE)</f>
        <v>109160</v>
      </c>
      <c r="H19" s="3">
        <f>VLOOKUP($C19,'[1]PASTE'!#REF!,19,FALSE)</f>
        <v>298613</v>
      </c>
    </row>
    <row r="20" spans="1:8" ht="15">
      <c r="A20" s="2" t="s">
        <v>25</v>
      </c>
      <c r="B20" s="3">
        <f>VLOOKUP($C20,'[1]PASTE'!#REF!,7,FALSE)</f>
        <v>77775</v>
      </c>
      <c r="C20" s="3">
        <f>VLOOKUP($C20,'[1]PASTE'!#REF!,9,FALSE)</f>
        <v>225920</v>
      </c>
      <c r="D20" s="3">
        <f>VLOOKUP($C20,'[1]PASTE'!#REF!,11,FALSE)</f>
        <v>1340000</v>
      </c>
      <c r="E20" s="3">
        <f>VLOOKUP($C20,'[1]PASTE'!#REF!,13,FALSE)</f>
        <v>27067</v>
      </c>
      <c r="F20" s="3">
        <f>VLOOKUP($C20,'[1]PASTE'!#REF!,15,FALSE)</f>
        <v>72618</v>
      </c>
      <c r="G20" s="3">
        <f>VLOOKUP($C20,'[1]PASTE'!#REF!,17,FALSE)</f>
        <v>253920</v>
      </c>
      <c r="H20" s="3">
        <f>VLOOKUP($C20,'[1]PASTE'!#REF!,19,FALSE)</f>
        <v>129918760</v>
      </c>
    </row>
    <row r="21" spans="1:8" ht="15">
      <c r="A21" s="2" t="s">
        <v>64</v>
      </c>
      <c r="B21" s="3">
        <f>VLOOKUP($C21,'[1]PASTE'!#REF!,7,FALSE)</f>
        <v>77802</v>
      </c>
      <c r="C21" s="3">
        <f>VLOOKUP($C21,'[1]PASTE'!#REF!,9,FALSE)</f>
        <v>225910</v>
      </c>
      <c r="D21" s="3">
        <f>VLOOKUP($C21,'[1]PASTE'!#REF!,11,FALSE)</f>
        <v>1340000</v>
      </c>
      <c r="E21" s="3">
        <f>VLOOKUP($C21,'[1]PASTE'!#REF!,13,FALSE)</f>
        <v>28461</v>
      </c>
      <c r="F21" s="3">
        <f>VLOOKUP($C21,'[1]PASTE'!#REF!,15,FALSE)</f>
        <v>83001</v>
      </c>
      <c r="G21" s="3">
        <f>VLOOKUP($C21,'[1]PASTE'!#REF!,17,FALSE)</f>
        <v>345576</v>
      </c>
      <c r="H21" s="3">
        <f>VLOOKUP($C21,'[1]PASTE'!#REF!,19,FALSE)</f>
        <v>129918760</v>
      </c>
    </row>
    <row r="22" spans="1:8" ht="15">
      <c r="A22" s="2" t="s">
        <v>26</v>
      </c>
      <c r="B22" s="3">
        <f>VLOOKUP($C22,'[1]PASTE'!#REF!,7,FALSE)</f>
        <v>67965</v>
      </c>
      <c r="C22" s="3">
        <f>VLOOKUP($C22,'[1]PASTE'!#REF!,9,FALSE)</f>
        <v>190288</v>
      </c>
      <c r="D22" s="3">
        <f>VLOOKUP($C22,'[1]PASTE'!#REF!,11,FALSE)</f>
        <v>953676</v>
      </c>
      <c r="E22" s="3">
        <f>VLOOKUP($C22,'[1]PASTE'!#REF!,13,FALSE)</f>
        <v>24584</v>
      </c>
      <c r="F22" s="3">
        <f>VLOOKUP($C22,'[1]PASTE'!#REF!,15,FALSE)</f>
        <v>75507</v>
      </c>
      <c r="G22" s="3">
        <f>VLOOKUP($C22,'[1]PASTE'!#REF!,17,FALSE)</f>
        <v>312383</v>
      </c>
      <c r="H22" s="3">
        <f>VLOOKUP($C22,'[1]PASTE'!#REF!,19,FALSE)</f>
        <v>111143766</v>
      </c>
    </row>
    <row r="23" spans="1:8" ht="15">
      <c r="A23" s="2" t="s">
        <v>27</v>
      </c>
      <c r="B23" s="3">
        <f>VLOOKUP($C23,'[1]PASTE'!#REF!,7,FALSE)</f>
        <v>2303</v>
      </c>
      <c r="C23" s="3">
        <f>VLOOKUP($C23,'[1]PASTE'!#REF!,9,FALSE)</f>
        <v>8690</v>
      </c>
      <c r="D23" s="3">
        <f>VLOOKUP($C23,'[1]PASTE'!#REF!,11,FALSE)</f>
        <v>201000</v>
      </c>
      <c r="E23" s="3">
        <f>VLOOKUP($C23,'[1]PASTE'!#REF!,13,FALSE)</f>
        <v>1145</v>
      </c>
      <c r="F23" s="3">
        <f>VLOOKUP($C23,'[1]PASTE'!#REF!,15,FALSE)</f>
        <v>4162</v>
      </c>
      <c r="G23" s="3">
        <f>VLOOKUP($C23,'[1]PASTE'!#REF!,17,FALSE)</f>
        <v>80632</v>
      </c>
      <c r="H23" s="3">
        <f>VLOOKUP($C23,'[1]PASTE'!#REF!,19,FALSE)</f>
        <v>474214</v>
      </c>
    </row>
    <row r="24" spans="1:8" ht="15">
      <c r="A24" s="2" t="s">
        <v>28</v>
      </c>
      <c r="B24" s="3">
        <f>VLOOKUP($C24,'[1]PASTE'!#REF!,7,FALSE)</f>
        <v>1886116</v>
      </c>
      <c r="C24" s="3">
        <f>VLOOKUP($C24,'[1]PASTE'!#REF!,9,FALSE)</f>
        <v>2767377</v>
      </c>
      <c r="D24" s="3">
        <f>VLOOKUP($C24,'[1]PASTE'!#REF!,11,FALSE)</f>
        <v>5791651</v>
      </c>
      <c r="E24" s="3">
        <f>VLOOKUP($C24,'[1]PASTE'!#REF!,13,FALSE)</f>
        <v>319281</v>
      </c>
      <c r="F24" s="3">
        <f>VLOOKUP($C24,'[1]PASTE'!#REF!,15,FALSE)</f>
        <v>426598</v>
      </c>
      <c r="G24" s="3">
        <f>VLOOKUP($C24,'[1]PASTE'!#REF!,17,FALSE)</f>
        <v>805769</v>
      </c>
      <c r="H24" s="3">
        <f>VLOOKUP($C24,'[1]PASTE'!#REF!,19,FALSE)</f>
        <v>5730300254</v>
      </c>
    </row>
    <row r="25" spans="1:8" ht="15">
      <c r="A25" s="2" t="s">
        <v>29</v>
      </c>
      <c r="B25" s="3">
        <f>VLOOKUP($C25,'[1]PASTE'!#REF!,7,FALSE)</f>
        <v>1211971</v>
      </c>
      <c r="C25" s="3">
        <f>VLOOKUP($C25,'[1]PASTE'!#REF!,9,FALSE)</f>
        <v>3125908</v>
      </c>
      <c r="D25" s="3">
        <f>VLOOKUP($C25,'[1]PASTE'!#REF!,11,FALSE)</f>
        <v>4392157</v>
      </c>
      <c r="E25" s="3">
        <f>VLOOKUP($C25,'[1]PASTE'!#REF!,13,FALSE)</f>
        <v>139116</v>
      </c>
      <c r="F25" s="3">
        <f>VLOOKUP($C25,'[1]PASTE'!#REF!,15,FALSE)</f>
        <v>358017</v>
      </c>
      <c r="G25" s="3">
        <f>VLOOKUP($C25,'[1]PASTE'!#REF!,17,FALSE)</f>
        <v>501521</v>
      </c>
      <c r="H25" s="3">
        <f>VLOOKUP($C25,'[1]PASTE'!#REF!,19,FALSE)</f>
        <v>2503916</v>
      </c>
    </row>
    <row r="26" spans="1:8" ht="15">
      <c r="A26" s="2" t="s">
        <v>30</v>
      </c>
      <c r="B26" s="3">
        <f>VLOOKUP($C26,'[1]PASTE'!#REF!,7,FALSE)</f>
        <v>3706539</v>
      </c>
      <c r="C26" s="3">
        <f>VLOOKUP($C26,'[1]PASTE'!#REF!,9,FALSE)</f>
        <v>5404807</v>
      </c>
      <c r="D26" s="3">
        <f>VLOOKUP($C26,'[1]PASTE'!#REF!,11,FALSE)</f>
        <v>7899269</v>
      </c>
      <c r="E26" s="3">
        <f>VLOOKUP($C26,'[1]PASTE'!#REF!,13,FALSE)</f>
        <v>1194957</v>
      </c>
      <c r="F26" s="3">
        <f>VLOOKUP($C26,'[1]PASTE'!#REF!,15,FALSE)</f>
        <v>1449624</v>
      </c>
      <c r="G26" s="3">
        <f>VLOOKUP($C26,'[1]PASTE'!#REF!,17,FALSE)</f>
        <v>1918534</v>
      </c>
      <c r="H26" s="3">
        <f>VLOOKUP($C26,'[1]PASTE'!#REF!,19,FALSE)</f>
        <v>9783610469</v>
      </c>
    </row>
    <row r="27" spans="1:8" ht="15">
      <c r="A27" s="2" t="s">
        <v>31</v>
      </c>
      <c r="B27" s="3">
        <f>VLOOKUP($C27,'[1]PASTE'!#REF!,7,FALSE)</f>
        <v>2804784</v>
      </c>
      <c r="C27" s="3">
        <f>VLOOKUP($C27,'[1]PASTE'!#REF!,9,FALSE)</f>
        <v>3552116</v>
      </c>
      <c r="D27" s="3">
        <f>VLOOKUP($C27,'[1]PASTE'!#REF!,11,FALSE)</f>
        <v>4059857</v>
      </c>
      <c r="E27" s="3">
        <f>VLOOKUP($C27,'[1]PASTE'!#REF!,13,FALSE)</f>
        <v>1089936</v>
      </c>
      <c r="F27" s="3">
        <f>VLOOKUP($C27,'[1]PASTE'!#REF!,15,FALSE)</f>
        <v>1258701</v>
      </c>
      <c r="G27" s="3">
        <f>VLOOKUP($C27,'[1]PASTE'!#REF!,17,FALSE)</f>
        <v>1409998</v>
      </c>
      <c r="H27" s="3">
        <f>VLOOKUP($C27,'[1]PASTE'!#REF!,19,FALSE)</f>
        <v>7729975809</v>
      </c>
    </row>
    <row r="28" spans="1:8" ht="15">
      <c r="A28" s="2" t="s">
        <v>32</v>
      </c>
      <c r="B28" s="3">
        <f>VLOOKUP($C28,'[1]PASTE'!#REF!,7,FALSE)</f>
        <v>1732650</v>
      </c>
      <c r="C28" s="3">
        <f>VLOOKUP($C28,'[1]PASTE'!#REF!,9,FALSE)</f>
        <v>2443166</v>
      </c>
      <c r="D28" s="3">
        <f>VLOOKUP($C28,'[1]PASTE'!#REF!,11,FALSE)</f>
        <v>3062451</v>
      </c>
      <c r="E28" s="3">
        <f>VLOOKUP($C28,'[1]PASTE'!#REF!,13,FALSE)</f>
        <v>559866</v>
      </c>
      <c r="F28" s="3">
        <f>VLOOKUP($C28,'[1]PASTE'!#REF!,15,FALSE)</f>
        <v>822126</v>
      </c>
      <c r="G28" s="3">
        <f>VLOOKUP($C28,'[1]PASTE'!#REF!,17,FALSE)</f>
        <v>957216</v>
      </c>
      <c r="H28" s="3">
        <f>VLOOKUP($C28,'[1]PASTE'!#REF!,19,FALSE)</f>
        <v>5227083713</v>
      </c>
    </row>
    <row r="29" spans="1:8" ht="15">
      <c r="A29" s="2" t="s">
        <v>33</v>
      </c>
      <c r="B29" s="3">
        <f>VLOOKUP($C29,'[1]PASTE'!#REF!,7,FALSE)</f>
        <v>894511</v>
      </c>
      <c r="C29" s="3">
        <f>VLOOKUP($C29,'[1]PASTE'!#REF!,9,FALSE)</f>
        <v>2294558</v>
      </c>
      <c r="D29" s="3">
        <f>VLOOKUP($C29,'[1]PASTE'!#REF!,11,FALSE)</f>
        <v>2672970</v>
      </c>
      <c r="E29" s="3">
        <f>VLOOKUP($C29,'[1]PASTE'!#REF!,13,FALSE)</f>
        <v>166835</v>
      </c>
      <c r="F29" s="3">
        <f>VLOOKUP($C29,'[1]PASTE'!#REF!,15,FALSE)</f>
        <v>433938</v>
      </c>
      <c r="G29" s="3">
        <f>VLOOKUP($C29,'[1]PASTE'!#REF!,17,FALSE)</f>
        <v>482057</v>
      </c>
      <c r="H29" s="3">
        <f>VLOOKUP($C29,'[1]PASTE'!#REF!,19,FALSE)</f>
        <v>2044566</v>
      </c>
    </row>
    <row r="30" spans="1:8" ht="15">
      <c r="A30" s="2" t="s">
        <v>34</v>
      </c>
      <c r="B30" s="3">
        <f>VLOOKUP($C30,'[1]PASTE'!#REF!,7,FALSE)</f>
        <v>2581821</v>
      </c>
      <c r="C30" s="3">
        <f>VLOOKUP($C30,'[1]PASTE'!#REF!,9,FALSE)</f>
        <v>2828419</v>
      </c>
      <c r="D30" s="3">
        <f>VLOOKUP($C30,'[1]PASTE'!#REF!,11,FALSE)</f>
        <v>6774000</v>
      </c>
      <c r="E30" s="3">
        <f>VLOOKUP($C30,'[1]PASTE'!#REF!,13,FALSE)</f>
        <v>1215753</v>
      </c>
      <c r="F30" s="3">
        <f>VLOOKUP($C30,'[1]PASTE'!#REF!,15,FALSE)</f>
        <v>4418928</v>
      </c>
      <c r="G30" s="3">
        <f>VLOOKUP($C30,'[1]PASTE'!#REF!,17,FALSE)</f>
        <v>13680604</v>
      </c>
      <c r="H30" s="3">
        <f>VLOOKUP($C30,'[1]PASTE'!#REF!,19,FALSE)</f>
        <v>14787228316</v>
      </c>
    </row>
    <row r="31" spans="1:8" ht="15">
      <c r="A31" s="2" t="s">
        <v>35</v>
      </c>
      <c r="B31" s="3">
        <f>VLOOKUP($C31,'[1]PASTE'!#REF!,7,FALSE)</f>
        <v>1170073</v>
      </c>
      <c r="C31" s="3">
        <f>VLOOKUP($C31,'[1]PASTE'!#REF!,9,FALSE)</f>
        <v>1438044</v>
      </c>
      <c r="D31" s="3">
        <f>VLOOKUP($C31,'[1]PASTE'!#REF!,11,FALSE)</f>
        <v>2599718</v>
      </c>
      <c r="E31" s="3">
        <f>VLOOKUP($C31,'[1]PASTE'!#REF!,13,FALSE)</f>
        <v>289694</v>
      </c>
      <c r="F31" s="3">
        <f>VLOOKUP($C31,'[1]PASTE'!#REF!,15,FALSE)</f>
        <v>350709</v>
      </c>
      <c r="G31" s="3">
        <f>VLOOKUP($C31,'[1]PASTE'!#REF!,17,FALSE)</f>
        <v>729540</v>
      </c>
      <c r="H31" s="3">
        <f>VLOOKUP($C31,'[1]PASTE'!#REF!,19,FALSE)</f>
        <v>51818384</v>
      </c>
    </row>
    <row r="32" spans="1:8" ht="15">
      <c r="A32" s="2" t="s">
        <v>36</v>
      </c>
      <c r="B32" s="3">
        <f>VLOOKUP($C32,'[1]PASTE'!#REF!,7,FALSE)</f>
        <v>144095</v>
      </c>
      <c r="C32" s="3">
        <f>VLOOKUP($C32,'[1]PASTE'!#REF!,9,FALSE)</f>
        <v>1337390</v>
      </c>
      <c r="D32" s="3">
        <f>VLOOKUP($C32,'[1]PASTE'!#REF!,11,FALSE)</f>
        <v>1566189</v>
      </c>
      <c r="E32" s="3">
        <f>VLOOKUP($C32,'[1]PASTE'!#REF!,13,FALSE)</f>
        <v>24957</v>
      </c>
      <c r="F32" s="3">
        <f>VLOOKUP($C32,'[1]PASTE'!#REF!,15,FALSE)</f>
        <v>228497</v>
      </c>
      <c r="G32" s="3">
        <f>VLOOKUP($C32,'[1]PASTE'!#REF!,17,FALSE)</f>
        <v>283052</v>
      </c>
      <c r="H32" s="3">
        <f>VLOOKUP($C32,'[1]PASTE'!#REF!,19,FALSE)</f>
        <v>13879906</v>
      </c>
    </row>
    <row r="33" spans="1:8" ht="15">
      <c r="A33" s="2" t="s">
        <v>37</v>
      </c>
      <c r="B33" s="3">
        <f>VLOOKUP($C33,'[1]PASTE'!#REF!,7,FALSE)</f>
        <v>4265475</v>
      </c>
      <c r="C33" s="3">
        <f>VLOOKUP($C33,'[1]PASTE'!#REF!,9,FALSE)</f>
        <v>9683990</v>
      </c>
      <c r="D33" s="3">
        <f>VLOOKUP($C33,'[1]PASTE'!#REF!,11,FALSE)</f>
        <v>15162000</v>
      </c>
      <c r="E33" s="3">
        <f>VLOOKUP($C33,'[1]PASTE'!#REF!,13,FALSE)</f>
        <v>695582</v>
      </c>
      <c r="F33" s="3">
        <f>VLOOKUP($C33,'[1]PASTE'!#REF!,15,FALSE)</f>
        <v>1441914</v>
      </c>
      <c r="G33" s="3">
        <f>VLOOKUP($C33,'[1]PASTE'!#REF!,17,FALSE)</f>
        <v>2365560</v>
      </c>
      <c r="H33" s="3">
        <f>VLOOKUP($C33,'[1]PASTE'!#REF!,19,FALSE)</f>
        <v>10334360115</v>
      </c>
    </row>
    <row r="34" spans="1:8" ht="15">
      <c r="A34" s="2" t="s">
        <v>38</v>
      </c>
      <c r="B34" s="3">
        <f>VLOOKUP($C34,'[1]PASTE'!#REF!,7,FALSE)</f>
        <v>1167867</v>
      </c>
      <c r="C34" s="3">
        <f>VLOOKUP($C34,'[1]PASTE'!#REF!,9,FALSE)</f>
        <v>1672123</v>
      </c>
      <c r="D34" s="3">
        <f>VLOOKUP($C34,'[1]PASTE'!#REF!,11,FALSE)</f>
        <v>3120625</v>
      </c>
      <c r="E34" s="3">
        <f>VLOOKUP($C34,'[1]PASTE'!#REF!,13,FALSE)</f>
        <v>138689</v>
      </c>
      <c r="F34" s="3">
        <f>VLOOKUP($C34,'[1]PASTE'!#REF!,15,FALSE)</f>
        <v>190876</v>
      </c>
      <c r="G34" s="3">
        <f>VLOOKUP($C34,'[1]PASTE'!#REF!,17,FALSE)</f>
        <v>370848</v>
      </c>
      <c r="H34" s="3">
        <f>VLOOKUP($C34,'[1]PASTE'!#REF!,19,FALSE)</f>
        <v>2705458</v>
      </c>
    </row>
    <row r="35" spans="1:8" ht="15">
      <c r="A35" s="2" t="s">
        <v>39</v>
      </c>
      <c r="B35" s="3">
        <f>VLOOKUP($C35,'[1]PASTE'!#REF!,7,FALSE)</f>
        <v>1777443</v>
      </c>
      <c r="C35" s="3">
        <f>VLOOKUP($C35,'[1]PASTE'!#REF!,9,FALSE)</f>
        <v>2832260</v>
      </c>
      <c r="D35" s="3">
        <f>VLOOKUP($C35,'[1]PASTE'!#REF!,11,FALSE)</f>
        <v>3651296</v>
      </c>
      <c r="E35" s="3">
        <f>VLOOKUP($C35,'[1]PASTE'!#REF!,13,FALSE)</f>
        <v>544996</v>
      </c>
      <c r="F35" s="3">
        <f>VLOOKUP($C35,'[1]PASTE'!#REF!,15,FALSE)</f>
        <v>826875</v>
      </c>
      <c r="G35" s="3">
        <f>VLOOKUP($C35,'[1]PASTE'!#REF!,17,FALSE)</f>
        <v>1088646</v>
      </c>
      <c r="H35" s="3">
        <f>VLOOKUP($C35,'[1]PASTE'!#REF!,19,FALSE)</f>
        <v>11032408804</v>
      </c>
    </row>
    <row r="36" spans="1:8" ht="15">
      <c r="A36" s="2" t="s">
        <v>40</v>
      </c>
      <c r="B36" s="3">
        <f>VLOOKUP($C36,'[1]PASTE'!#REF!,7,FALSE)</f>
        <v>1097576</v>
      </c>
      <c r="C36" s="3">
        <f>VLOOKUP($C36,'[1]PASTE'!#REF!,9,FALSE)</f>
        <v>1286069</v>
      </c>
      <c r="D36" s="3">
        <f>VLOOKUP($C36,'[1]PASTE'!#REF!,11,FALSE)</f>
        <v>1718000</v>
      </c>
      <c r="E36" s="3">
        <f>VLOOKUP($C36,'[1]PASTE'!#REF!,13,FALSE)</f>
        <v>157326</v>
      </c>
      <c r="F36" s="3">
        <f>VLOOKUP($C36,'[1]PASTE'!#REF!,15,FALSE)</f>
        <v>180884</v>
      </c>
      <c r="G36" s="3">
        <f>VLOOKUP($C36,'[1]PASTE'!#REF!,17,FALSE)</f>
        <v>227336</v>
      </c>
      <c r="H36" s="3">
        <f>VLOOKUP($C36,'[1]PASTE'!#REF!,19,FALSE)</f>
        <v>15604936</v>
      </c>
    </row>
    <row r="37" spans="1:8" ht="15">
      <c r="A37" s="2" t="s">
        <v>41</v>
      </c>
      <c r="B37" s="3">
        <f>VLOOKUP($C37,'[1]PASTE'!#REF!,7,FALSE)</f>
        <v>1423233</v>
      </c>
      <c r="C37" s="3">
        <f>VLOOKUP($C37,'[1]PASTE'!#REF!,9,FALSE)</f>
        <v>1949023</v>
      </c>
      <c r="D37" s="3">
        <f>VLOOKUP($C37,'[1]PASTE'!#REF!,11,FALSE)</f>
        <v>3218966</v>
      </c>
      <c r="E37" s="3">
        <f>VLOOKUP($C37,'[1]PASTE'!#REF!,13,FALSE)</f>
        <v>326569</v>
      </c>
      <c r="F37" s="3">
        <f>VLOOKUP($C37,'[1]PASTE'!#REF!,15,FALSE)</f>
        <v>566486</v>
      </c>
      <c r="G37" s="3">
        <f>VLOOKUP($C37,'[1]PASTE'!#REF!,17,FALSE)</f>
        <v>1007847</v>
      </c>
      <c r="H37" s="3">
        <f>VLOOKUP($C37,'[1]PASTE'!#REF!,19,FALSE)</f>
        <v>8354371329</v>
      </c>
    </row>
    <row r="38" spans="1:8" ht="15">
      <c r="A38" s="2" t="s">
        <v>42</v>
      </c>
      <c r="B38" s="3">
        <f>VLOOKUP($C38,'[1]PASTE'!#REF!,7,FALSE)</f>
        <v>1096613</v>
      </c>
      <c r="C38" s="3">
        <f>VLOOKUP($C38,'[1]PASTE'!#REF!,9,FALSE)</f>
        <v>1835977</v>
      </c>
      <c r="D38" s="3">
        <f>VLOOKUP($C38,'[1]PASTE'!#REF!,11,FALSE)</f>
        <v>1988001</v>
      </c>
      <c r="E38" s="3">
        <f>VLOOKUP($C38,'[1]PASTE'!#REF!,13,FALSE)</f>
        <v>156747</v>
      </c>
      <c r="F38" s="3">
        <f>VLOOKUP($C38,'[1]PASTE'!#REF!,15,FALSE)</f>
        <v>235023</v>
      </c>
      <c r="G38" s="3">
        <f>VLOOKUP($C38,'[1]PASTE'!#REF!,17,FALSE)</f>
        <v>254465</v>
      </c>
      <c r="H38" s="3">
        <f>VLOOKUP($C38,'[1]PASTE'!#REF!,19,FALSE)</f>
        <v>1895195</v>
      </c>
    </row>
    <row r="39" spans="1:8" ht="15">
      <c r="A39" s="2" t="s">
        <v>43</v>
      </c>
      <c r="B39" s="3">
        <f>VLOOKUP($C39,'[1]PASTE'!#REF!,7,FALSE)</f>
        <v>218862</v>
      </c>
      <c r="C39" s="3">
        <f>VLOOKUP($C39,'[1]PASTE'!#REF!,9,FALSE)</f>
        <v>1256954</v>
      </c>
      <c r="D39" s="3">
        <f>VLOOKUP($C39,'[1]PASTE'!#REF!,11,FALSE)</f>
        <v>1783115</v>
      </c>
      <c r="E39" s="3">
        <f>VLOOKUP($C39,'[1]PASTE'!#REF!,13,FALSE)</f>
        <v>35086</v>
      </c>
      <c r="F39" s="3">
        <f>VLOOKUP($C39,'[1]PASTE'!#REF!,15,FALSE)</f>
        <v>203949</v>
      </c>
      <c r="G39" s="3">
        <f>VLOOKUP($C39,'[1]PASTE'!#REF!,17,FALSE)</f>
        <v>278661</v>
      </c>
      <c r="H39" s="3">
        <f>VLOOKUP($C39,'[1]PASTE'!#REF!,19,FALSE)</f>
        <v>6396773</v>
      </c>
    </row>
    <row r="40" spans="1:8" ht="15">
      <c r="A40" s="2" t="s">
        <v>44</v>
      </c>
      <c r="B40" s="3">
        <f>VLOOKUP($C40,'[1]PASTE'!#REF!,7,FALSE)</f>
        <v>218022</v>
      </c>
      <c r="C40" s="3">
        <f>VLOOKUP($C40,'[1]PASTE'!#REF!,9,FALSE)</f>
        <v>1255737</v>
      </c>
      <c r="D40" s="3">
        <f>VLOOKUP($C40,'[1]PASTE'!#REF!,11,FALSE)</f>
        <v>1625157</v>
      </c>
      <c r="E40" s="3">
        <f>VLOOKUP($C40,'[1]PASTE'!#REF!,13,FALSE)</f>
        <v>34777</v>
      </c>
      <c r="F40" s="3">
        <f>VLOOKUP($C40,'[1]PASTE'!#REF!,15,FALSE)</f>
        <v>203824</v>
      </c>
      <c r="G40" s="3">
        <f>VLOOKUP($C40,'[1]PASTE'!#REF!,17,FALSE)</f>
        <v>258706</v>
      </c>
      <c r="H40" s="3">
        <f>VLOOKUP($C40,'[1]PASTE'!#REF!,19,FALSE)</f>
        <v>5340509</v>
      </c>
    </row>
    <row r="41" spans="1:8" ht="15">
      <c r="A41" s="2" t="s">
        <v>45</v>
      </c>
      <c r="B41" s="3">
        <f>VLOOKUP($C41,'[1]PASTE'!#REF!,7,FALSE)</f>
        <v>218841</v>
      </c>
      <c r="C41" s="3">
        <f>VLOOKUP($C41,'[1]PASTE'!#REF!,9,FALSE)</f>
        <v>1256795</v>
      </c>
      <c r="D41" s="3">
        <f>VLOOKUP($C41,'[1]PASTE'!#REF!,11,FALSE)</f>
        <v>2165101</v>
      </c>
      <c r="E41" s="3">
        <f>VLOOKUP($C41,'[1]PASTE'!#REF!,13,FALSE)</f>
        <v>35097</v>
      </c>
      <c r="F41" s="3">
        <f>VLOOKUP($C41,'[1]PASTE'!#REF!,15,FALSE)</f>
        <v>204011</v>
      </c>
      <c r="G41" s="3">
        <f>VLOOKUP($C41,'[1]PASTE'!#REF!,17,FALSE)</f>
        <v>326768</v>
      </c>
      <c r="H41" s="3">
        <f>VLOOKUP($C41,'[1]PASTE'!#REF!,19,FALSE)</f>
        <v>6245419</v>
      </c>
    </row>
    <row r="42" spans="1:8" ht="15">
      <c r="A42" s="2" t="s">
        <v>46</v>
      </c>
      <c r="B42" s="3">
        <f>VLOOKUP($C42,'[1]PASTE'!#REF!,7,FALSE)</f>
        <v>218037</v>
      </c>
      <c r="C42" s="3">
        <f>VLOOKUP($C42,'[1]PASTE'!#REF!,9,FALSE)</f>
        <v>1255921</v>
      </c>
      <c r="D42" s="3">
        <f>VLOOKUP($C42,'[1]PASTE'!#REF!,11,FALSE)</f>
        <v>1823860</v>
      </c>
      <c r="E42" s="3">
        <f>VLOOKUP($C42,'[1]PASTE'!#REF!,13,FALSE)</f>
        <v>34726</v>
      </c>
      <c r="F42" s="3">
        <f>VLOOKUP($C42,'[1]PASTE'!#REF!,15,FALSE)</f>
        <v>203901</v>
      </c>
      <c r="G42" s="3">
        <f>VLOOKUP($C42,'[1]PASTE'!#REF!,17,FALSE)</f>
        <v>258382</v>
      </c>
      <c r="H42" s="3">
        <f>VLOOKUP($C42,'[1]PASTE'!#REF!,19,FALSE)</f>
        <v>824710</v>
      </c>
    </row>
    <row r="43" spans="1:8" ht="15">
      <c r="A43" s="2" t="s">
        <v>47</v>
      </c>
      <c r="B43" s="3">
        <f>VLOOKUP($C43,'[1]PASTE'!#REF!,7,FALSE)</f>
        <v>1837739</v>
      </c>
      <c r="C43" s="3">
        <f>VLOOKUP($C43,'[1]PASTE'!#REF!,9,FALSE)</f>
        <v>3149486</v>
      </c>
      <c r="D43" s="3">
        <f>VLOOKUP($C43,'[1]PASTE'!#REF!,11,FALSE)</f>
        <v>3506835</v>
      </c>
      <c r="E43" s="3">
        <f>VLOOKUP($C43,'[1]PASTE'!#REF!,13,FALSE)</f>
        <v>768524</v>
      </c>
      <c r="F43" s="3">
        <f>VLOOKUP($C43,'[1]PASTE'!#REF!,15,FALSE)</f>
        <v>1097930</v>
      </c>
      <c r="G43" s="3">
        <f>VLOOKUP($C43,'[1]PASTE'!#REF!,17,FALSE)</f>
        <v>1291269</v>
      </c>
      <c r="H43" s="3">
        <f>VLOOKUP($C43,'[1]PASTE'!#REF!,19,FALSE)</f>
        <v>11153337294</v>
      </c>
    </row>
    <row r="44" spans="1:8" ht="15">
      <c r="A44" s="2" t="s">
        <v>48</v>
      </c>
      <c r="B44" s="3">
        <f>VLOOKUP($C44,'[1]PASTE'!#REF!,7,FALSE)</f>
        <v>630043</v>
      </c>
      <c r="C44" s="3">
        <f>VLOOKUP($C44,'[1]PASTE'!#REF!,9,FALSE)</f>
        <v>1938530</v>
      </c>
      <c r="D44" s="3">
        <f>VLOOKUP($C44,'[1]PASTE'!#REF!,11,FALSE)</f>
        <v>2504223</v>
      </c>
      <c r="E44" s="3">
        <f>VLOOKUP($C44,'[1]PASTE'!#REF!,13,FALSE)</f>
        <v>128109</v>
      </c>
      <c r="F44" s="3">
        <f>VLOOKUP($C44,'[1]PASTE'!#REF!,15,FALSE)</f>
        <v>326288</v>
      </c>
      <c r="G44" s="3">
        <f>VLOOKUP($C44,'[1]PASTE'!#REF!,17,FALSE)</f>
        <v>443834</v>
      </c>
      <c r="H44" s="3">
        <f>VLOOKUP($C44,'[1]PASTE'!#REF!,19,FALSE)</f>
        <v>34889019</v>
      </c>
    </row>
    <row r="45" spans="1:8" ht="15">
      <c r="A45" s="2" t="s">
        <v>49</v>
      </c>
      <c r="B45" s="3">
        <f>VLOOKUP($C45,'[1]PASTE'!#REF!,7,FALSE)</f>
        <v>1061792</v>
      </c>
      <c r="C45" s="3">
        <f>VLOOKUP($C45,'[1]PASTE'!#REF!,9,FALSE)</f>
        <v>1867547</v>
      </c>
      <c r="D45" s="3">
        <f>VLOOKUP($C45,'[1]PASTE'!#REF!,11,FALSE)</f>
        <v>2753749</v>
      </c>
      <c r="E45" s="3">
        <f>VLOOKUP($C45,'[1]PASTE'!#REF!,13,FALSE)</f>
        <v>404827</v>
      </c>
      <c r="F45" s="3">
        <f>VLOOKUP($C45,'[1]PASTE'!#REF!,15,FALSE)</f>
        <v>662107</v>
      </c>
      <c r="G45" s="3">
        <f>VLOOKUP($C45,'[1]PASTE'!#REF!,17,FALSE)</f>
        <v>926649</v>
      </c>
      <c r="H45" s="3">
        <f>VLOOKUP($C45,'[1]PASTE'!#REF!,19,FALSE)</f>
        <v>7448904665</v>
      </c>
    </row>
    <row r="46" spans="1:8" ht="15">
      <c r="A46" s="2" t="s">
        <v>50</v>
      </c>
      <c r="B46" s="3">
        <f>VLOOKUP($C46,'[1]PASTE'!#REF!,7,FALSE)</f>
        <v>605048</v>
      </c>
      <c r="C46" s="3">
        <f>VLOOKUP($C46,'[1]PASTE'!#REF!,9,FALSE)</f>
        <v>1844250</v>
      </c>
      <c r="D46" s="3">
        <f>VLOOKUP($C46,'[1]PASTE'!#REF!,11,FALSE)</f>
        <v>2440420</v>
      </c>
      <c r="E46" s="3">
        <f>VLOOKUP($C46,'[1]PASTE'!#REF!,13,FALSE)</f>
        <v>119579</v>
      </c>
      <c r="F46" s="3">
        <f>VLOOKUP($C46,'[1]PASTE'!#REF!,15,FALSE)</f>
        <v>308792</v>
      </c>
      <c r="G46" s="3">
        <f>VLOOKUP($C46,'[1]PASTE'!#REF!,17,FALSE)</f>
        <v>430269</v>
      </c>
      <c r="H46" s="3">
        <f>VLOOKUP($C46,'[1]PASTE'!#REF!,19,FALSE)</f>
        <v>1243554</v>
      </c>
    </row>
    <row r="47" spans="1:8" ht="15">
      <c r="A47" s="2" t="s">
        <v>56</v>
      </c>
      <c r="B47" s="3">
        <f>VLOOKUP($C47,'[1]PASTE'!#REF!,7,FALSE)</f>
        <v>1462862</v>
      </c>
      <c r="C47" s="3">
        <f>VLOOKUP($C47,'[1]PASTE'!#REF!,9,FALSE)</f>
        <v>2679236</v>
      </c>
      <c r="D47" s="3">
        <f>VLOOKUP($C47,'[1]PASTE'!#REF!,11,FALSE)</f>
        <v>3291825</v>
      </c>
      <c r="E47" s="3">
        <f>VLOOKUP($C47,'[1]PASTE'!#REF!,13,FALSE)</f>
        <v>553993</v>
      </c>
      <c r="F47" s="3">
        <f>VLOOKUP($C47,'[1]PASTE'!#REF!,15,FALSE)</f>
        <v>970798</v>
      </c>
      <c r="G47" s="3">
        <f>VLOOKUP($C47,'[1]PASTE'!#REF!,17,FALSE)</f>
        <v>1200854</v>
      </c>
      <c r="H47" s="3">
        <f>VLOOKUP($C47,'[1]PASTE'!#REF!,19,FALSE)</f>
        <v>8821335864</v>
      </c>
    </row>
    <row r="48" spans="1:8" ht="15">
      <c r="A48" s="2" t="s">
        <v>57</v>
      </c>
      <c r="B48" s="3">
        <f>VLOOKUP($C48,'[1]PASTE'!#REF!,7,FALSE)</f>
        <v>663281</v>
      </c>
      <c r="C48" s="3">
        <f>VLOOKUP($C48,'[1]PASTE'!#REF!,9,FALSE)</f>
        <v>2077659</v>
      </c>
      <c r="D48" s="3">
        <f>VLOOKUP($C48,'[1]PASTE'!#REF!,11,FALSE)</f>
        <v>2693316</v>
      </c>
      <c r="E48" s="3">
        <f>VLOOKUP($C48,'[1]PASTE'!#REF!,13,FALSE)</f>
        <v>132360</v>
      </c>
      <c r="F48" s="3">
        <f>VLOOKUP($C48,'[1]PASTE'!#REF!,15,FALSE)</f>
        <v>351897</v>
      </c>
      <c r="G48" s="3">
        <f>VLOOKUP($C48,'[1]PASTE'!#REF!,17,FALSE)</f>
        <v>463527</v>
      </c>
      <c r="H48" s="3">
        <f>VLOOKUP($C48,'[1]PASTE'!#REF!,19,FALSE)</f>
        <v>10452611</v>
      </c>
    </row>
    <row r="49" spans="1:8" ht="15">
      <c r="A49" s="2" t="s">
        <v>58</v>
      </c>
      <c r="B49" s="3">
        <f>VLOOKUP($C49,'[1]PASTE'!#REF!,7,FALSE)</f>
        <v>1052421</v>
      </c>
      <c r="C49" s="3">
        <f>VLOOKUP($C49,'[1]PASTE'!#REF!,9,FALSE)</f>
        <v>1986048</v>
      </c>
      <c r="D49" s="3">
        <f>VLOOKUP($C49,'[1]PASTE'!#REF!,11,FALSE)</f>
        <v>3089925</v>
      </c>
      <c r="E49" s="3">
        <f>VLOOKUP($C49,'[1]PASTE'!#REF!,13,FALSE)</f>
        <v>345736</v>
      </c>
      <c r="F49" s="3">
        <f>VLOOKUP($C49,'[1]PASTE'!#REF!,15,FALSE)</f>
        <v>541110</v>
      </c>
      <c r="G49" s="3">
        <f>VLOOKUP($C49,'[1]PASTE'!#REF!,17,FALSE)</f>
        <v>915816</v>
      </c>
      <c r="H49" s="3">
        <f>VLOOKUP($C49,'[1]PASTE'!#REF!,19,FALSE)</f>
        <v>6331010199</v>
      </c>
    </row>
    <row r="50" spans="1:8" ht="15">
      <c r="A50" s="2" t="s">
        <v>59</v>
      </c>
      <c r="B50" s="3">
        <f>VLOOKUP($C50,'[1]PASTE'!#REF!,7,FALSE)</f>
        <v>634194</v>
      </c>
      <c r="C50" s="3">
        <f>VLOOKUP($C50,'[1]PASTE'!#REF!,9,FALSE)</f>
        <v>1950982</v>
      </c>
      <c r="D50" s="3">
        <f>VLOOKUP($C50,'[1]PASTE'!#REF!,11,FALSE)</f>
        <v>2555747</v>
      </c>
      <c r="E50" s="3">
        <f>VLOOKUP($C50,'[1]PASTE'!#REF!,13,FALSE)</f>
        <v>120694</v>
      </c>
      <c r="F50" s="3">
        <f>VLOOKUP($C50,'[1]PASTE'!#REF!,15,FALSE)</f>
        <v>328508</v>
      </c>
      <c r="G50" s="3">
        <f>VLOOKUP($C50,'[1]PASTE'!#REF!,17,FALSE)</f>
        <v>444813</v>
      </c>
      <c r="H50" s="3">
        <f>VLOOKUP($C50,'[1]PASTE'!#REF!,19,FALSE)</f>
        <v>1257838</v>
      </c>
    </row>
    <row r="51" spans="1:8" ht="15">
      <c r="A51" s="2" t="s">
        <v>60</v>
      </c>
      <c r="B51" s="3">
        <f>VLOOKUP($C51,'[1]PASTE'!#REF!,7,FALSE)</f>
        <v>6912</v>
      </c>
      <c r="C51" s="3">
        <f>VLOOKUP($C51,'[1]PASTE'!#REF!,9,FALSE)</f>
        <v>49500</v>
      </c>
      <c r="D51" s="3">
        <f>VLOOKUP($C51,'[1]PASTE'!#REF!,11,FALSE)</f>
        <v>647000</v>
      </c>
      <c r="E51" s="3">
        <f>VLOOKUP($C51,'[1]PASTE'!#REF!,13,FALSE)</f>
        <v>1887</v>
      </c>
      <c r="F51" s="3">
        <f>VLOOKUP($C51,'[1]PASTE'!#REF!,15,FALSE)</f>
        <v>14301</v>
      </c>
      <c r="G51" s="3">
        <f>VLOOKUP($C51,'[1]PASTE'!#REF!,17,FALSE)</f>
        <v>151912</v>
      </c>
      <c r="H51" s="3">
        <f>VLOOKUP($C51,'[1]PASTE'!#REF!,19,FALSE)</f>
        <v>344561</v>
      </c>
    </row>
    <row r="52" spans="1:8" ht="15">
      <c r="A52" s="2" t="s">
        <v>61</v>
      </c>
      <c r="B52" s="3">
        <f>VLOOKUP($C52,'[1]PASTE'!#REF!,7,FALSE)</f>
        <v>6822</v>
      </c>
      <c r="C52" s="3">
        <f>VLOOKUP($C52,'[1]PASTE'!#REF!,9,FALSE)</f>
        <v>49500</v>
      </c>
      <c r="D52" s="3">
        <f>VLOOKUP($C52,'[1]PASTE'!#REF!,11,FALSE)</f>
        <v>638000</v>
      </c>
      <c r="E52" s="3">
        <f>VLOOKUP($C52,'[1]PASTE'!#REF!,13,FALSE)</f>
        <v>2209</v>
      </c>
      <c r="F52" s="3">
        <f>VLOOKUP($C52,'[1]PASTE'!#REF!,15,FALSE)</f>
        <v>14350</v>
      </c>
      <c r="G52" s="3">
        <f>VLOOKUP($C52,'[1]PASTE'!#REF!,17,FALSE)</f>
        <v>152000</v>
      </c>
      <c r="H52" s="3">
        <f>VLOOKUP($C52,'[1]PASTE'!#REF!,19,FALSE)</f>
        <v>344423</v>
      </c>
    </row>
    <row r="53" spans="1:8" ht="15">
      <c r="A53" s="2" t="s">
        <v>62</v>
      </c>
      <c r="B53" s="3">
        <f>VLOOKUP($C53,'[1]PASTE'!#REF!,7,FALSE)</f>
        <v>6413</v>
      </c>
      <c r="C53" s="3">
        <f>VLOOKUP($C53,'[1]PASTE'!#REF!,9,FALSE)</f>
        <v>47350</v>
      </c>
      <c r="D53" s="3">
        <f>VLOOKUP($C53,'[1]PASTE'!#REF!,11,FALSE)</f>
        <v>644000</v>
      </c>
      <c r="E53" s="3">
        <f>VLOOKUP($C53,'[1]PASTE'!#REF!,13,FALSE)</f>
        <v>1728</v>
      </c>
      <c r="F53" s="3">
        <f>VLOOKUP($C53,'[1]PASTE'!#REF!,15,FALSE)</f>
        <v>13730</v>
      </c>
      <c r="G53" s="3">
        <f>VLOOKUP($C53,'[1]PASTE'!#REF!,17,FALSE)</f>
        <v>151440</v>
      </c>
      <c r="H53" s="3">
        <f>VLOOKUP($C53,'[1]PASTE'!#REF!,19,FALSE)</f>
        <v>280162</v>
      </c>
    </row>
    <row r="54" spans="1:8" ht="15">
      <c r="A54" s="2" t="s">
        <v>63</v>
      </c>
      <c r="B54" s="3">
        <f>VLOOKUP($C54,'[1]PASTE'!#REF!,7,FALSE)</f>
        <v>2262</v>
      </c>
      <c r="C54" s="3">
        <f>VLOOKUP($C54,'[1]PASTE'!#REF!,9,FALSE)</f>
        <v>20110</v>
      </c>
      <c r="D54" s="3">
        <f>VLOOKUP($C54,'[1]PASTE'!#REF!,11,FALSE)</f>
        <v>649000</v>
      </c>
      <c r="E54" s="3">
        <f>VLOOKUP($C54,'[1]PASTE'!#REF!,13,FALSE)</f>
        <v>585</v>
      </c>
      <c r="F54" s="3">
        <f>VLOOKUP($C54,'[1]PASTE'!#REF!,15,FALSE)</f>
        <v>5790</v>
      </c>
      <c r="G54" s="3">
        <f>VLOOKUP($C54,'[1]PASTE'!#REF!,17,FALSE)</f>
        <v>153616</v>
      </c>
      <c r="H54" s="3">
        <f>VLOOKUP($C54,'[1]PASTE'!#REF!,19,FALSE)</f>
        <v>35462</v>
      </c>
    </row>
    <row r="55" spans="1:8" ht="15">
      <c r="A55" s="2" t="s">
        <v>51</v>
      </c>
      <c r="B55" s="3">
        <f>VLOOKUP($C55,'[1]PASTE'!#REF!,7,FALSE)</f>
        <v>42465</v>
      </c>
      <c r="C55" s="3">
        <f>VLOOKUP($C55,'[1]PASTE'!#REF!,9,FALSE)</f>
        <v>122869</v>
      </c>
      <c r="D55" s="3">
        <f>VLOOKUP($C55,'[1]PASTE'!#REF!,11,FALSE)</f>
        <v>523000</v>
      </c>
      <c r="E55" s="3">
        <f>VLOOKUP($C55,'[1]PASTE'!#REF!,13,FALSE)</f>
        <v>13860</v>
      </c>
      <c r="F55" s="3">
        <f>VLOOKUP($C55,'[1]PASTE'!#REF!,15,FALSE)</f>
        <v>37082</v>
      </c>
      <c r="G55" s="3">
        <f>VLOOKUP($C55,'[1]PASTE'!#REF!,17,FALSE)</f>
        <v>161152</v>
      </c>
      <c r="H55" s="3">
        <f>VLOOKUP($C55,'[1]PASTE'!#REF!,19,FALSE)</f>
        <v>62613049</v>
      </c>
    </row>
    <row r="56" spans="1:8" ht="15">
      <c r="A56" s="2" t="s">
        <v>52</v>
      </c>
      <c r="B56" s="3">
        <f>VLOOKUP($C56,'[1]PASTE'!#REF!,7,FALSE)</f>
        <v>61108</v>
      </c>
      <c r="C56" s="3">
        <f>VLOOKUP($C56,'[1]PASTE'!#REF!,9,FALSE)</f>
        <v>192760</v>
      </c>
      <c r="D56" s="3">
        <f>VLOOKUP($C56,'[1]PASTE'!#REF!,11,FALSE)</f>
        <v>1852000</v>
      </c>
      <c r="E56" s="3">
        <f>VLOOKUP($C56,'[1]PASTE'!#REF!,13,FALSE)</f>
        <v>19876</v>
      </c>
      <c r="F56" s="3">
        <f>VLOOKUP($C56,'[1]PASTE'!#REF!,15,FALSE)</f>
        <v>57430</v>
      </c>
      <c r="G56" s="3">
        <f>VLOOKUP($C56,'[1]PASTE'!#REF!,17,FALSE)</f>
        <v>641752</v>
      </c>
      <c r="H56" s="3">
        <f>VLOOKUP($C56,'[1]PASTE'!#REF!,19,FALSE)</f>
        <v>83189320</v>
      </c>
    </row>
    <row r="57" spans="1:8" ht="15">
      <c r="A57" s="2" t="s">
        <v>53</v>
      </c>
      <c r="B57" s="3">
        <f>VLOOKUP($C57,'[1]PASTE'!#REF!,7,FALSE)</f>
        <v>13182</v>
      </c>
      <c r="C57" s="3">
        <f>VLOOKUP($C57,'[1]PASTE'!#REF!,9,FALSE)</f>
        <v>45370</v>
      </c>
      <c r="D57" s="3">
        <f>VLOOKUP($C57,'[1]PASTE'!#REF!,11,FALSE)</f>
        <v>790000</v>
      </c>
      <c r="E57" s="3">
        <f>VLOOKUP($C57,'[1]PASTE'!#REF!,13,FALSE)</f>
        <v>7864</v>
      </c>
      <c r="F57" s="3">
        <f>VLOOKUP($C57,'[1]PASTE'!#REF!,15,FALSE)</f>
        <v>27059</v>
      </c>
      <c r="G57" s="3">
        <f>VLOOKUP($C57,'[1]PASTE'!#REF!,17,FALSE)</f>
        <v>470320</v>
      </c>
      <c r="H57" s="3">
        <f>VLOOKUP($C57,'[1]PASTE'!#REF!,19,FALSE)</f>
        <v>144597</v>
      </c>
    </row>
    <row r="58" spans="1:8" ht="15">
      <c r="A58" s="2" t="s">
        <v>54</v>
      </c>
      <c r="B58" s="3">
        <f>VLOOKUP($C58,'[1]PASTE'!#REF!,7,FALSE)</f>
        <v>41292</v>
      </c>
      <c r="C58" s="3">
        <f>VLOOKUP($C58,'[1]PASTE'!#REF!,9,FALSE)</f>
        <v>149380</v>
      </c>
      <c r="D58" s="3">
        <f>VLOOKUP($C58,'[1]PASTE'!#REF!,11,FALSE)</f>
        <v>826000</v>
      </c>
      <c r="E58" s="3">
        <f>VLOOKUP($C58,'[1]PASTE'!#REF!,13,FALSE)</f>
        <v>24755</v>
      </c>
      <c r="F58" s="3">
        <f>VLOOKUP($C58,'[1]PASTE'!#REF!,15,FALSE)</f>
        <v>82232</v>
      </c>
      <c r="G58" s="3">
        <f>VLOOKUP($C58,'[1]PASTE'!#REF!,17,FALSE)</f>
        <v>380080</v>
      </c>
      <c r="H58" s="3">
        <f>VLOOKUP($C58,'[1]PASTE'!#REF!,19,FALSE)</f>
        <v>71033454</v>
      </c>
    </row>
    <row r="59" spans="1:8" ht="15">
      <c r="A59" s="2" t="s">
        <v>55</v>
      </c>
      <c r="B59" s="3">
        <f>VLOOKUP($C59,'[1]PASTE'!#REF!,7,FALSE)</f>
        <v>7579168</v>
      </c>
      <c r="C59" s="3">
        <f>VLOOKUP($C59,'[1]PASTE'!#REF!,9,FALSE)</f>
        <v>9119621</v>
      </c>
      <c r="D59" s="3">
        <f>VLOOKUP($C59,'[1]PASTE'!#REF!,11,FALSE)</f>
        <v>28799791</v>
      </c>
      <c r="E59" s="3">
        <f>VLOOKUP($C59,'[1]PASTE'!#REF!,13,FALSE)</f>
        <v>2187641</v>
      </c>
      <c r="F59" s="3">
        <f>VLOOKUP($C59,'[1]PASTE'!#REF!,15,FALSE)</f>
        <v>2496164</v>
      </c>
      <c r="G59" s="3">
        <f>VLOOKUP($C59,'[1]PASTE'!#REF!,17,FALSE)</f>
        <v>7722389</v>
      </c>
      <c r="H59" s="3">
        <f>VLOOKUP($C59,'[1]PASTE'!#REF!,19,FALSE)</f>
        <v>31237277081</v>
      </c>
    </row>
  </sheetData>
  <sheetProtection/>
  <mergeCells count="5">
    <mergeCell ref="A1:H1"/>
    <mergeCell ref="A2:A3"/>
    <mergeCell ref="B2:D2"/>
    <mergeCell ref="E2:G2"/>
    <mergeCell ref="H2:H3"/>
  </mergeCells>
  <hyperlinks>
    <hyperlink ref="A4" r:id="rId1" display="Nasdaq TotalView"/>
    <hyperlink ref="A5" r:id="rId2" display="Nasdaq Last Sale"/>
    <hyperlink ref="A6" r:id="rId3" display="Nasdaq Last Sale Plus"/>
    <hyperlink ref="A7" r:id="rId4" display="Nasdaq QBBO"/>
    <hyperlink ref="A20" r:id="rId5" display="BX TotalView - ITCH"/>
    <hyperlink ref="A16" r:id="rId6" display="PSX TotalView - ITCH"/>
    <hyperlink ref="A19" r:id="rId7" display="PSX Last Sale"/>
    <hyperlink ref="A9" r:id="rId8" display="Nasdaq Level 2"/>
    <hyperlink ref="A30" r:id="rId9" display="PHLX Depth of Market"/>
    <hyperlink ref="A26" r:id="rId10" display="Nasdaq ITCH to Trade Options (ITTO)"/>
    <hyperlink ref="A48" r:id="rId11" display="Nasdaq MXF Complex - Order"/>
    <hyperlink ref="A49" r:id="rId12" display="Nasdaq MXF Complex - Top Quote"/>
    <hyperlink ref="A50" r:id="rId13" display="Nasdaq MXF Complex - Trade"/>
    <hyperlink ref="A43" r:id="rId14" display="Nasdaq GEMX Depth of Market"/>
    <hyperlink ref="A44" r:id="rId15" display="Nasdaq GEMX Order"/>
    <hyperlink ref="A45" r:id="rId16" display="Nasdaq GEMX Top Quote"/>
    <hyperlink ref="A46" r:id="rId17" display="Nasdaq GEMX Trade"/>
    <hyperlink ref="A47" r:id="rId18" display="Nasdaq MXF Complex - Depth of Market"/>
    <hyperlink ref="A35" r:id="rId19" display="Nasdaq ISE Depth of Market"/>
    <hyperlink ref="A36" r:id="rId20" display="Nasdaq ISE Order"/>
    <hyperlink ref="A37" r:id="rId21" display="Nasdaq ISE Top Quote"/>
    <hyperlink ref="A38" r:id="rId22" display="Nasdaq ISE Trade"/>
    <hyperlink ref="A33" r:id="rId23" display="Top of PHLX Options (TOPO) - Quotes"/>
    <hyperlink ref="A34" r:id="rId24" display="Top of PHLX Options (TOPO) - Trades"/>
    <hyperlink ref="A22" r:id="rId25" display="BX BBO"/>
    <hyperlink ref="A23" r:id="rId26" display="BX Last Sale"/>
    <hyperlink ref="A27" r:id="rId27" display="BX Options Depth of Market (BX Depth)"/>
    <hyperlink ref="A28" r:id="rId28" display="BX Options Top of Market (BX Top) - Quotes"/>
    <hyperlink ref="A29" r:id="rId29" display="BX Options Top of Market (BX Top) - Trades"/>
    <hyperlink ref="A24" r:id="rId30" display="Best of Nasdaq Options (BONO) - Quotes"/>
    <hyperlink ref="A25" r:id="rId31" display="Best of Nasdaq Options (BONO) - Trades"/>
    <hyperlink ref="A18" r:id="rId32" display="PSX BBO"/>
    <hyperlink ref="A10" r:id="rId33" display="TotalView - Aggregated"/>
    <hyperlink ref="A55" r:id="rId34" display="chix-iiroc-p-cx2 "/>
    <hyperlink ref="A56" r:id="rId35" display="chix-iiroc-p-cxc"/>
    <hyperlink ref="A57" r:id="rId36" display="chix-iiroc-p-cxd"/>
    <hyperlink ref="A31" r:id="rId37" display="PHLX Orders (part of TOPO Plus Orders) – Simple"/>
    <hyperlink ref="A32" r:id="rId38" display="PHLX Orders (part of TOPO Plus Orders) – Complex"/>
    <hyperlink ref="A39" r:id="rId39" display="Nasdaq ISE Complex Depth"/>
    <hyperlink ref="A40" r:id="rId40" display="Nasdaq ISE Complex Order"/>
    <hyperlink ref="A41" r:id="rId41" display="Nasdaq ISE Complex Top"/>
    <hyperlink ref="A42" r:id="rId42" display="Nasdaq ISE Complex Trade"/>
    <hyperlink ref="A58" r:id="rId43" display="Nasdaq Basic Canada"/>
    <hyperlink ref="A59" r:id="rId44" display="Smart Options"/>
  </hyperlinks>
  <printOptions/>
  <pageMargins left="0.7" right="0.7" top="0.75" bottom="0.75" header="0.3" footer="0.3"/>
  <pageSetup horizontalDpi="600" verticalDpi="600" orientation="portrait" r:id="rId45"/>
</worksheet>
</file>

<file path=xl/worksheets/sheet2.xml><?xml version="1.0" encoding="utf-8"?>
<worksheet xmlns="http://schemas.openxmlformats.org/spreadsheetml/2006/main" xmlns:r="http://schemas.openxmlformats.org/officeDocument/2006/relationships">
  <sheetPr codeName="Sheet2"/>
  <dimension ref="A1:H59"/>
  <sheetViews>
    <sheetView tabSelected="1" zoomScale="85" zoomScaleNormal="85" zoomScalePageLayoutView="0" workbookViewId="0" topLeftCell="A32">
      <selection activeCell="K18" sqref="K18"/>
    </sheetView>
  </sheetViews>
  <sheetFormatPr defaultColWidth="9.140625" defaultRowHeight="15"/>
  <cols>
    <col min="1" max="1" width="50.140625" style="0" bestFit="1" customWidth="1"/>
    <col min="2" max="2" width="14.57421875" style="0" bestFit="1" customWidth="1"/>
    <col min="3" max="4" width="15.57421875" style="0" bestFit="1" customWidth="1"/>
    <col min="5" max="5" width="18.421875" style="0" bestFit="1" customWidth="1"/>
    <col min="6" max="6" width="20.140625" style="0" bestFit="1" customWidth="1"/>
    <col min="7" max="7" width="18.140625" style="0" bestFit="1" customWidth="1"/>
    <col min="8" max="8" width="19.140625" style="0" bestFit="1" customWidth="1"/>
  </cols>
  <sheetData>
    <row r="1" spans="1:8" ht="90" customHeight="1">
      <c r="A1" s="4" t="s">
        <v>67</v>
      </c>
      <c r="B1" s="5"/>
      <c r="C1" s="5"/>
      <c r="D1" s="5"/>
      <c r="E1" s="5"/>
      <c r="F1" s="5"/>
      <c r="G1" s="5"/>
      <c r="H1" s="5"/>
    </row>
    <row r="2" spans="1:8" ht="15">
      <c r="A2" s="6" t="s">
        <v>0</v>
      </c>
      <c r="B2" s="8" t="s">
        <v>1</v>
      </c>
      <c r="C2" s="8"/>
      <c r="D2" s="8"/>
      <c r="E2" s="8" t="s">
        <v>2</v>
      </c>
      <c r="F2" s="8"/>
      <c r="G2" s="8"/>
      <c r="H2" s="6" t="s">
        <v>3</v>
      </c>
    </row>
    <row r="3" spans="1:8" ht="15">
      <c r="A3" s="7"/>
      <c r="B3" s="1" t="s">
        <v>4</v>
      </c>
      <c r="C3" s="1" t="s">
        <v>5</v>
      </c>
      <c r="D3" s="1" t="s">
        <v>6</v>
      </c>
      <c r="E3" s="1" t="s">
        <v>7</v>
      </c>
      <c r="F3" s="1" t="s">
        <v>8</v>
      </c>
      <c r="G3" s="1" t="s">
        <v>9</v>
      </c>
      <c r="H3" s="9"/>
    </row>
    <row r="4" spans="1:8" ht="15">
      <c r="A4" s="2" t="s">
        <v>10</v>
      </c>
      <c r="B4" s="3">
        <f>VLOOKUP($C4,'[2]PASTE'!#REF!,7,FALSE)</f>
        <v>1313938</v>
      </c>
      <c r="C4" s="3">
        <f>VLOOKUP($C4,'[2]PASTE'!#REF!,9,FALSE)</f>
        <v>1665833</v>
      </c>
      <c r="D4" s="3">
        <f>VLOOKUP($C4,'[2]PASTE'!#REF!,11,FALSE)</f>
        <v>2344940</v>
      </c>
      <c r="E4" s="3">
        <f>VLOOKUP($C4,'[2]PASTE'!#REF!,13,FALSE)</f>
        <v>265207</v>
      </c>
      <c r="F4" s="3">
        <f>VLOOKUP($C4,'[2]PASTE'!#REF!,15,FALSE)</f>
        <v>488162</v>
      </c>
      <c r="G4" s="3">
        <f>VLOOKUP($C4,'[2]PASTE'!#REF!,17,FALSE)</f>
        <v>685917</v>
      </c>
      <c r="H4" s="3">
        <f>VLOOKUP($C4,'[2]PASTE'!#REF!,19,FALSE)</f>
        <v>790242406</v>
      </c>
    </row>
    <row r="5" spans="1:8" ht="15">
      <c r="A5" s="2" t="s">
        <v>11</v>
      </c>
      <c r="B5" s="3">
        <f>VLOOKUP($C5,'[2]PASTE'!#REF!,7,FALSE)</f>
        <v>287721</v>
      </c>
      <c r="C5" s="3">
        <f>VLOOKUP($C5,'[2]PASTE'!#REF!,9,FALSE)</f>
        <v>653312</v>
      </c>
      <c r="D5" s="3">
        <f>VLOOKUP($C5,'[2]PASTE'!#REF!,11,FALSE)</f>
        <v>2075227</v>
      </c>
      <c r="E5" s="3">
        <f>VLOOKUP($C5,'[2]PASTE'!#REF!,13,FALSE)</f>
        <v>106922</v>
      </c>
      <c r="F5" s="3">
        <f>VLOOKUP($C5,'[2]PASTE'!#REF!,15,FALSE)</f>
        <v>237134</v>
      </c>
      <c r="G5" s="3">
        <f>VLOOKUP($C5,'[2]PASTE'!#REF!,17,FALSE)</f>
        <v>738511</v>
      </c>
      <c r="H5" s="3">
        <f>VLOOKUP($C5,'[2]PASTE'!#REF!,19,FALSE)</f>
        <v>50577319</v>
      </c>
    </row>
    <row r="6" spans="1:8" ht="15">
      <c r="A6" s="2" t="s">
        <v>12</v>
      </c>
      <c r="B6" s="3">
        <f>VLOOKUP($C6,'[2]PASTE'!#REF!,7,FALSE)</f>
        <v>288074</v>
      </c>
      <c r="C6" s="3">
        <f>VLOOKUP($C6,'[2]PASTE'!#REF!,9,FALSE)</f>
        <v>653260</v>
      </c>
      <c r="D6" s="3">
        <f>VLOOKUP($C6,'[2]PASTE'!#REF!,11,FALSE)</f>
        <v>2473345</v>
      </c>
      <c r="E6" s="3">
        <f>VLOOKUP($C6,'[2]PASTE'!#REF!,13,FALSE)</f>
        <v>125363</v>
      </c>
      <c r="F6" s="3">
        <f>VLOOKUP($C6,'[2]PASTE'!#REF!,15,FALSE)</f>
        <v>278686</v>
      </c>
      <c r="G6" s="3">
        <f>VLOOKUP($C6,'[2]PASTE'!#REF!,17,FALSE)</f>
        <v>1045382</v>
      </c>
      <c r="H6" s="3">
        <f>VLOOKUP($C6,'[2]PASTE'!#REF!,19,FALSE)</f>
        <v>51349111</v>
      </c>
    </row>
    <row r="7" spans="1:8" ht="15">
      <c r="A7" s="2" t="s">
        <v>13</v>
      </c>
      <c r="B7" s="3">
        <f>VLOOKUP($C7,'[2]PASTE'!#REF!,7,FALSE)</f>
        <v>205872</v>
      </c>
      <c r="C7" s="3">
        <f>VLOOKUP($C7,'[2]PASTE'!#REF!,9,FALSE)</f>
        <v>576885</v>
      </c>
      <c r="D7" s="3">
        <f>VLOOKUP($C7,'[2]PASTE'!#REF!,11,FALSE)</f>
        <v>2549848</v>
      </c>
      <c r="E7" s="3">
        <f>VLOOKUP($C7,'[2]PASTE'!#REF!,13,FALSE)</f>
        <v>74656</v>
      </c>
      <c r="F7" s="3">
        <f>VLOOKUP($C7,'[2]PASTE'!#REF!,15,FALSE)</f>
        <v>203064</v>
      </c>
      <c r="G7" s="3">
        <f>VLOOKUP($C7,'[2]PASTE'!#REF!,17,FALSE)</f>
        <v>777485</v>
      </c>
      <c r="H7" s="3">
        <f>VLOOKUP($C7,'[2]PASTE'!#REF!,19,FALSE)</f>
        <v>282078835</v>
      </c>
    </row>
    <row r="8" spans="1:8" ht="15">
      <c r="A8" s="2" t="s">
        <v>14</v>
      </c>
      <c r="B8" s="3">
        <f>VLOOKUP($C8,'[2]PASTE'!#REF!,7,FALSE)</f>
        <v>1313889</v>
      </c>
      <c r="C8" s="3">
        <f>VLOOKUP($C8,'[2]PASTE'!#REF!,9,FALSE)</f>
        <v>1696418</v>
      </c>
      <c r="D8" s="3">
        <f>VLOOKUP($C8,'[2]PASTE'!#REF!,11,FALSE)</f>
        <v>2765532</v>
      </c>
      <c r="E8" s="3">
        <f>VLOOKUP($C8,'[2]PASTE'!#REF!,13,FALSE)</f>
        <v>307536</v>
      </c>
      <c r="F8" s="3">
        <f>VLOOKUP($C8,'[2]PASTE'!#REF!,15,FALSE)</f>
        <v>556915</v>
      </c>
      <c r="G8" s="3">
        <f>VLOOKUP($C8,'[2]PASTE'!#REF!,17,FALSE)</f>
        <v>969834</v>
      </c>
      <c r="H8" s="3">
        <f>VLOOKUP($C8,'[2]PASTE'!#REF!,19,FALSE)</f>
        <v>790242406</v>
      </c>
    </row>
    <row r="9" spans="1:8" ht="15">
      <c r="A9" s="2" t="s">
        <v>15</v>
      </c>
      <c r="B9" s="3">
        <f>VLOOKUP($C9,'[2]PASTE'!#REF!,7,FALSE)</f>
        <v>101448</v>
      </c>
      <c r="C9" s="3">
        <f>VLOOKUP($C9,'[2]PASTE'!#REF!,9,FALSE)</f>
        <v>198545</v>
      </c>
      <c r="D9" s="3">
        <f>VLOOKUP($C9,'[2]PASTE'!#REF!,11,FALSE)</f>
        <v>2924000</v>
      </c>
      <c r="E9" s="3">
        <f>VLOOKUP($C9,'[2]PASTE'!#REF!,13,FALSE)</f>
        <v>39813</v>
      </c>
      <c r="F9" s="3">
        <f>VLOOKUP($C9,'[2]PASTE'!#REF!,15,FALSE)</f>
        <v>76276</v>
      </c>
      <c r="G9" s="3">
        <f>VLOOKUP($C9,'[2]PASTE'!#REF!,17,FALSE)</f>
        <v>771936</v>
      </c>
      <c r="H9" s="3">
        <f>VLOOKUP($C9,'[2]PASTE'!#REF!,19,FALSE)</f>
        <v>249271841</v>
      </c>
    </row>
    <row r="10" spans="1:8" ht="15">
      <c r="A10" s="2" t="s">
        <v>16</v>
      </c>
      <c r="B10" s="3">
        <f>VLOOKUP($C10,'[2]PASTE'!#REF!,7,FALSE)</f>
        <v>84672</v>
      </c>
      <c r="C10" s="3">
        <f>VLOOKUP($C10,'[2]PASTE'!#REF!,9,FALSE)</f>
        <v>177200</v>
      </c>
      <c r="D10" s="3">
        <f>VLOOKUP($C10,'[2]PASTE'!#REF!,11,FALSE)</f>
        <v>5919000</v>
      </c>
      <c r="E10" s="3">
        <f>VLOOKUP($C10,'[2]PASTE'!#REF!,13,FALSE)</f>
        <v>39841</v>
      </c>
      <c r="F10" s="3">
        <f>VLOOKUP($C10,'[2]PASTE'!#REF!,15,FALSE)</f>
        <v>91039</v>
      </c>
      <c r="G10" s="3">
        <f>VLOOKUP($C10,'[2]PASTE'!#REF!,17,FALSE)</f>
        <v>1752024</v>
      </c>
      <c r="H10" s="3">
        <f>VLOOKUP($C10,'[2]PASTE'!#REF!,19,FALSE)</f>
        <v>580117171</v>
      </c>
    </row>
    <row r="11" spans="1:8" ht="15">
      <c r="A11" s="2" t="s">
        <v>17</v>
      </c>
      <c r="B11" s="3">
        <f>VLOOKUP($C11,'[2]PASTE'!#REF!,7,FALSE)</f>
        <v>18100</v>
      </c>
      <c r="C11" s="3">
        <f>VLOOKUP($C11,'[2]PASTE'!#REF!,9,FALSE)</f>
        <v>110560</v>
      </c>
      <c r="D11" s="3">
        <f>VLOOKUP($C11,'[2]PASTE'!#REF!,11,FALSE)</f>
        <v>300551</v>
      </c>
      <c r="E11" s="3">
        <f>VLOOKUP($C11,'[2]PASTE'!#REF!,13,FALSE)</f>
        <v>9934</v>
      </c>
      <c r="F11" s="3">
        <f>VLOOKUP($C11,'[2]PASTE'!#REF!,15,FALSE)</f>
        <v>60687</v>
      </c>
      <c r="G11" s="3">
        <f>VLOOKUP($C11,'[2]PASTE'!#REF!,17,FALSE)</f>
        <v>159583</v>
      </c>
      <c r="H11" s="3">
        <f>VLOOKUP($C11,'[2]PASTE'!#REF!,19,FALSE)</f>
        <v>5465613</v>
      </c>
    </row>
    <row r="12" spans="1:8" ht="15">
      <c r="A12" s="2" t="s">
        <v>18</v>
      </c>
      <c r="B12" s="3">
        <f>VLOOKUP($C12,'[2]PASTE'!#REF!,7,FALSE)</f>
        <v>276819</v>
      </c>
      <c r="C12" s="3">
        <f>VLOOKUP($C12,'[2]PASTE'!#REF!,9,FALSE)</f>
        <v>674692</v>
      </c>
      <c r="D12" s="3">
        <f>VLOOKUP($C12,'[2]PASTE'!#REF!,11,FALSE)</f>
        <v>1823463</v>
      </c>
      <c r="E12" s="3">
        <f>VLOOKUP($C12,'[2]PASTE'!#REF!,13,FALSE)</f>
        <v>102507</v>
      </c>
      <c r="F12" s="3">
        <f>VLOOKUP($C12,'[2]PASTE'!#REF!,15,FALSE)</f>
        <v>243817</v>
      </c>
      <c r="G12" s="3">
        <f>VLOOKUP($C12,'[2]PASTE'!#REF!,17,FALSE)</f>
        <v>656447</v>
      </c>
      <c r="H12" s="3">
        <f>VLOOKUP($C12,'[2]PASTE'!#REF!,19,FALSE)</f>
        <v>21472796</v>
      </c>
    </row>
    <row r="13" spans="1:8" ht="15">
      <c r="A13" s="2" t="s">
        <v>19</v>
      </c>
      <c r="B13" s="3">
        <f>VLOOKUP($C13,'[2]PASTE'!#REF!,7,FALSE)</f>
        <v>33849</v>
      </c>
      <c r="C13" s="3">
        <f>VLOOKUP($C13,'[2]PASTE'!#REF!,9,FALSE)</f>
        <v>74570</v>
      </c>
      <c r="D13" s="3">
        <f>VLOOKUP($C13,'[2]PASTE'!#REF!,11,FALSE)</f>
        <v>1238000</v>
      </c>
      <c r="E13" s="3">
        <f>VLOOKUP($C13,'[2]PASTE'!#REF!,13,FALSE)</f>
        <v>16144</v>
      </c>
      <c r="F13" s="3">
        <f>VLOOKUP($C13,'[2]PASTE'!#REF!,15,FALSE)</f>
        <v>28772</v>
      </c>
      <c r="G13" s="3">
        <f>VLOOKUP($C13,'[2]PASTE'!#REF!,17,FALSE)</f>
        <v>445616</v>
      </c>
      <c r="H13" s="3">
        <f>VLOOKUP($C13,'[2]PASTE'!#REF!,19,FALSE)</f>
        <v>30261451</v>
      </c>
    </row>
    <row r="14" spans="1:8" ht="15">
      <c r="A14" s="2" t="s">
        <v>20</v>
      </c>
      <c r="B14" s="3">
        <f>VLOOKUP($C14,'[2]PASTE'!#REF!,7,FALSE)</f>
        <v>10264</v>
      </c>
      <c r="C14" s="3">
        <f>VLOOKUP($C14,'[2]PASTE'!#REF!,9,FALSE)</f>
        <v>64110</v>
      </c>
      <c r="D14" s="3">
        <f>VLOOKUP($C14,'[2]PASTE'!#REF!,11,FALSE)</f>
        <v>193000</v>
      </c>
      <c r="E14" s="3">
        <f>VLOOKUP($C14,'[2]PASTE'!#REF!,13,FALSE)</f>
        <v>15476</v>
      </c>
      <c r="F14" s="3">
        <f>VLOOKUP($C14,'[2]PASTE'!#REF!,15,FALSE)</f>
        <v>45554</v>
      </c>
      <c r="G14" s="3">
        <f>VLOOKUP($C14,'[2]PASTE'!#REF!,17,FALSE)</f>
        <v>2048520</v>
      </c>
      <c r="H14" s="3">
        <f>VLOOKUP($C14,'[2]PASTE'!#REF!,19,FALSE)</f>
        <v>75545381</v>
      </c>
    </row>
    <row r="15" spans="1:8" ht="15">
      <c r="A15" s="2" t="s">
        <v>21</v>
      </c>
      <c r="B15" s="3">
        <f>VLOOKUP($C15,'[2]PASTE'!#REF!,7,FALSE)</f>
        <v>69784</v>
      </c>
      <c r="C15" s="3">
        <f>VLOOKUP($C15,'[2]PASTE'!#REF!,9,FALSE)</f>
        <v>97921</v>
      </c>
      <c r="D15" s="3">
        <f>VLOOKUP($C15,'[2]PASTE'!#REF!,11,FALSE)</f>
        <v>141000</v>
      </c>
      <c r="E15" s="3">
        <f>VLOOKUP($C15,'[2]PASTE'!#REF!,13,FALSE)</f>
        <v>38852</v>
      </c>
      <c r="F15" s="3">
        <f>VLOOKUP($C15,'[2]PASTE'!#REF!,15,FALSE)</f>
        <v>101246</v>
      </c>
      <c r="G15" s="3">
        <f>VLOOKUP($C15,'[2]PASTE'!#REF!,17,FALSE)</f>
        <v>205792</v>
      </c>
      <c r="H15" s="3">
        <f>VLOOKUP($C15,'[2]PASTE'!#REF!,19,FALSE)</f>
        <v>79814957</v>
      </c>
    </row>
    <row r="16" spans="1:8" ht="15">
      <c r="A16" s="2" t="s">
        <v>22</v>
      </c>
      <c r="B16" s="3">
        <f>VLOOKUP($C16,'[2]PASTE'!#REF!,7,FALSE)</f>
        <v>72544</v>
      </c>
      <c r="C16" s="3">
        <f>VLOOKUP($C16,'[2]PASTE'!#REF!,9,FALSE)</f>
        <v>275580</v>
      </c>
      <c r="D16" s="3">
        <f>VLOOKUP($C16,'[2]PASTE'!#REF!,11,FALSE)</f>
        <v>1103000</v>
      </c>
      <c r="E16" s="3">
        <f>VLOOKUP($C16,'[2]PASTE'!#REF!,13,FALSE)</f>
        <v>26005</v>
      </c>
      <c r="F16" s="3">
        <f>VLOOKUP($C16,'[2]PASTE'!#REF!,15,FALSE)</f>
        <v>83120</v>
      </c>
      <c r="G16" s="3">
        <f>VLOOKUP($C16,'[2]PASTE'!#REF!,17,FALSE)</f>
        <v>344440</v>
      </c>
      <c r="H16" s="3">
        <f>VLOOKUP($C16,'[2]PASTE'!#REF!,19,FALSE)</f>
        <v>143591916</v>
      </c>
    </row>
    <row r="17" spans="1:8" ht="15">
      <c r="A17" s="2" t="s">
        <v>65</v>
      </c>
      <c r="B17" s="3">
        <f>VLOOKUP($C17,'[2]PASTE'!#REF!,7,FALSE)</f>
        <v>72544</v>
      </c>
      <c r="C17" s="3">
        <f>VLOOKUP($C17,'[2]PASTE'!#REF!,9,FALSE)</f>
        <v>275580</v>
      </c>
      <c r="D17" s="3">
        <f>VLOOKUP($C17,'[2]PASTE'!#REF!,11,FALSE)</f>
        <v>1095738</v>
      </c>
      <c r="E17" s="3">
        <f>VLOOKUP($C17,'[2]PASTE'!#REF!,13,FALSE)</f>
        <v>26220</v>
      </c>
      <c r="F17" s="3">
        <f>VLOOKUP($C17,'[2]PASTE'!#REF!,15,FALSE)</f>
        <v>83687</v>
      </c>
      <c r="G17" s="3">
        <f>VLOOKUP($C17,'[2]PASTE'!#REF!,17,FALSE)</f>
        <v>342245</v>
      </c>
      <c r="H17" s="3">
        <f>VLOOKUP($C17,'[2]PASTE'!#REF!,19,FALSE)</f>
        <v>143591916</v>
      </c>
    </row>
    <row r="18" spans="1:8" ht="15">
      <c r="A18" s="2" t="s">
        <v>23</v>
      </c>
      <c r="B18" s="3">
        <f>VLOOKUP($C18,'[2]PASTE'!#REF!,7,FALSE)</f>
        <v>57668</v>
      </c>
      <c r="C18" s="3">
        <f>VLOOKUP($C18,'[2]PASTE'!#REF!,9,FALSE)</f>
        <v>192770</v>
      </c>
      <c r="D18" s="3">
        <f>VLOOKUP($C18,'[2]PASTE'!#REF!,11,FALSE)</f>
        <v>825000</v>
      </c>
      <c r="E18" s="3">
        <f>VLOOKUP($C18,'[2]PASTE'!#REF!,13,FALSE)</f>
        <v>24515</v>
      </c>
      <c r="F18" s="3">
        <f>VLOOKUP($C18,'[2]PASTE'!#REF!,15,FALSE)</f>
        <v>76573</v>
      </c>
      <c r="G18" s="3">
        <f>VLOOKUP($C18,'[2]PASTE'!#REF!,17,FALSE)</f>
        <v>261584</v>
      </c>
      <c r="H18" s="3">
        <f>VLOOKUP($C18,'[2]PASTE'!#REF!,19,FALSE)</f>
        <v>110243588</v>
      </c>
    </row>
    <row r="19" spans="1:8" ht="15">
      <c r="A19" s="2" t="s">
        <v>24</v>
      </c>
      <c r="B19" s="3">
        <f>VLOOKUP($C19,'[2]PASTE'!#REF!,7,FALSE)</f>
        <v>1189</v>
      </c>
      <c r="C19" s="3">
        <f>VLOOKUP($C19,'[2]PASTE'!#REF!,9,FALSE)</f>
        <v>7410</v>
      </c>
      <c r="D19" s="3">
        <f>VLOOKUP($C19,'[2]PASTE'!#REF!,11,FALSE)</f>
        <v>241000</v>
      </c>
      <c r="E19" s="3">
        <f>VLOOKUP($C19,'[2]PASTE'!#REF!,13,FALSE)</f>
        <v>532</v>
      </c>
      <c r="F19" s="3">
        <f>VLOOKUP($C19,'[2]PASTE'!#REF!,15,FALSE)</f>
        <v>3247</v>
      </c>
      <c r="G19" s="3">
        <f>VLOOKUP($C19,'[2]PASTE'!#REF!,17,FALSE)</f>
        <v>95984</v>
      </c>
      <c r="H19" s="3">
        <f>VLOOKUP($C19,'[2]PASTE'!#REF!,19,FALSE)</f>
        <v>341826</v>
      </c>
    </row>
    <row r="20" spans="1:8" ht="15">
      <c r="A20" s="2" t="s">
        <v>25</v>
      </c>
      <c r="B20" s="3">
        <f>VLOOKUP($C20,'[2]PASTE'!#REF!,7,FALSE)</f>
        <v>67835</v>
      </c>
      <c r="C20" s="3">
        <f>VLOOKUP($C20,'[2]PASTE'!#REF!,9,FALSE)</f>
        <v>207160</v>
      </c>
      <c r="D20" s="3">
        <f>VLOOKUP($C20,'[2]PASTE'!#REF!,11,FALSE)</f>
        <v>1314000</v>
      </c>
      <c r="E20" s="3">
        <f>VLOOKUP($C20,'[2]PASTE'!#REF!,13,FALSE)</f>
        <v>23720</v>
      </c>
      <c r="F20" s="3">
        <f>VLOOKUP($C20,'[2]PASTE'!#REF!,15,FALSE)</f>
        <v>66845</v>
      </c>
      <c r="G20" s="3">
        <f>VLOOKUP($C20,'[2]PASTE'!#REF!,17,FALSE)</f>
        <v>238704</v>
      </c>
      <c r="H20" s="3">
        <f>VLOOKUP($C20,'[2]PASTE'!#REF!,19,FALSE)</f>
        <v>105983108</v>
      </c>
    </row>
    <row r="21" spans="1:8" ht="15">
      <c r="A21" s="2" t="s">
        <v>64</v>
      </c>
      <c r="B21" s="3">
        <f>VLOOKUP($C21,'[2]PASTE'!#REF!,7,FALSE)</f>
        <v>67835</v>
      </c>
      <c r="C21" s="3">
        <f>VLOOKUP($C21,'[2]PASTE'!#REF!,9,FALSE)</f>
        <v>207160</v>
      </c>
      <c r="D21" s="3">
        <f>VLOOKUP($C21,'[2]PASTE'!#REF!,11,FALSE)</f>
        <v>1315061</v>
      </c>
      <c r="E21" s="3">
        <f>VLOOKUP($C21,'[2]PASTE'!#REF!,13,FALSE)</f>
        <v>24993</v>
      </c>
      <c r="F21" s="3">
        <f>VLOOKUP($C21,'[2]PASTE'!#REF!,15,FALSE)</f>
        <v>73810</v>
      </c>
      <c r="G21" s="3">
        <f>VLOOKUP($C21,'[2]PASTE'!#REF!,17,FALSE)</f>
        <v>307623</v>
      </c>
      <c r="H21" s="3">
        <f>VLOOKUP($C21,'[2]PASTE'!#REF!,19,FALSE)</f>
        <v>105983108</v>
      </c>
    </row>
    <row r="22" spans="1:8" ht="15">
      <c r="A22" s="2" t="s">
        <v>26</v>
      </c>
      <c r="B22" s="3">
        <f>VLOOKUP($C22,'[2]PASTE'!#REF!,7,FALSE)</f>
        <v>59825</v>
      </c>
      <c r="C22" s="3">
        <f>VLOOKUP($C22,'[2]PASTE'!#REF!,9,FALSE)</f>
        <v>185690</v>
      </c>
      <c r="D22" s="3">
        <f>VLOOKUP($C22,'[2]PASTE'!#REF!,11,FALSE)</f>
        <v>1033001</v>
      </c>
      <c r="E22" s="3">
        <f>VLOOKUP($C22,'[2]PASTE'!#REF!,13,FALSE)</f>
        <v>23007</v>
      </c>
      <c r="F22" s="3">
        <f>VLOOKUP($C22,'[2]PASTE'!#REF!,15,FALSE)</f>
        <v>74774</v>
      </c>
      <c r="G22" s="3">
        <f>VLOOKUP($C22,'[2]PASTE'!#REF!,17,FALSE)</f>
        <v>313230</v>
      </c>
      <c r="H22" s="3">
        <f>VLOOKUP($C22,'[2]PASTE'!#REF!,19,FALSE)</f>
        <v>94634908</v>
      </c>
    </row>
    <row r="23" spans="1:8" ht="15">
      <c r="A23" s="2" t="s">
        <v>27</v>
      </c>
      <c r="B23" s="3">
        <f>VLOOKUP($C23,'[2]PASTE'!#REF!,7,FALSE)</f>
        <v>1171</v>
      </c>
      <c r="C23" s="3">
        <f>VLOOKUP($C23,'[2]PASTE'!#REF!,9,FALSE)</f>
        <v>5310</v>
      </c>
      <c r="D23" s="3">
        <f>VLOOKUP($C23,'[2]PASTE'!#REF!,11,FALSE)</f>
        <v>158000</v>
      </c>
      <c r="E23" s="3">
        <f>VLOOKUP($C23,'[2]PASTE'!#REF!,13,FALSE)</f>
        <v>548</v>
      </c>
      <c r="F23" s="3">
        <f>VLOOKUP($C23,'[2]PASTE'!#REF!,15,FALSE)</f>
        <v>2416</v>
      </c>
      <c r="G23" s="3">
        <f>VLOOKUP($C23,'[2]PASTE'!#REF!,17,FALSE)</f>
        <v>65056</v>
      </c>
      <c r="H23" s="3">
        <f>VLOOKUP($C23,'[2]PASTE'!#REF!,19,FALSE)</f>
        <v>432008</v>
      </c>
    </row>
    <row r="24" spans="1:8" ht="15">
      <c r="A24" s="2" t="s">
        <v>28</v>
      </c>
      <c r="B24" s="3">
        <f>VLOOKUP($C24,'[2]PASTE'!#REF!,7,FALSE)</f>
        <v>1779613</v>
      </c>
      <c r="C24" s="3">
        <f>VLOOKUP($C24,'[2]PASTE'!#REF!,9,FALSE)</f>
        <v>2928904</v>
      </c>
      <c r="D24" s="3">
        <f>VLOOKUP($C24,'[2]PASTE'!#REF!,11,FALSE)</f>
        <v>6142221</v>
      </c>
      <c r="E24" s="3">
        <f>VLOOKUP($C24,'[2]PASTE'!#REF!,13,FALSE)</f>
        <v>316501</v>
      </c>
      <c r="F24" s="3">
        <f>VLOOKUP($C24,'[2]PASTE'!#REF!,15,FALSE)</f>
        <v>428595</v>
      </c>
      <c r="G24" s="3">
        <f>VLOOKUP($C24,'[2]PASTE'!#REF!,17,FALSE)</f>
        <v>848808</v>
      </c>
      <c r="H24" s="3">
        <f>VLOOKUP($C24,'[2]PASTE'!#REF!,19,FALSE)</f>
        <v>6025248280</v>
      </c>
    </row>
    <row r="25" spans="1:8" ht="15">
      <c r="A25" s="2" t="s">
        <v>29</v>
      </c>
      <c r="B25" s="3">
        <f>VLOOKUP($C25,'[2]PASTE'!#REF!,7,FALSE)</f>
        <v>1203566</v>
      </c>
      <c r="C25" s="3">
        <f>VLOOKUP($C25,'[2]PASTE'!#REF!,9,FALSE)</f>
        <v>2619420</v>
      </c>
      <c r="D25" s="3">
        <f>VLOOKUP($C25,'[2]PASTE'!#REF!,11,FALSE)</f>
        <v>3275952</v>
      </c>
      <c r="E25" s="3">
        <f>VLOOKUP($C25,'[2]PASTE'!#REF!,13,FALSE)</f>
        <v>139365</v>
      </c>
      <c r="F25" s="3">
        <f>VLOOKUP($C25,'[2]PASTE'!#REF!,15,FALSE)</f>
        <v>305728</v>
      </c>
      <c r="G25" s="3">
        <f>VLOOKUP($C25,'[2]PASTE'!#REF!,17,FALSE)</f>
        <v>375220</v>
      </c>
      <c r="H25" s="3">
        <f>VLOOKUP($C25,'[2]PASTE'!#REF!,19,FALSE)</f>
        <v>2567369</v>
      </c>
    </row>
    <row r="26" spans="1:8" ht="15">
      <c r="A26" s="2" t="s">
        <v>30</v>
      </c>
      <c r="B26" s="3">
        <f>VLOOKUP($C26,'[2]PASTE'!#REF!,7,FALSE)</f>
        <v>3576843</v>
      </c>
      <c r="C26" s="3">
        <f>VLOOKUP($C26,'[2]PASTE'!#REF!,9,FALSE)</f>
        <v>5366069</v>
      </c>
      <c r="D26" s="3">
        <f>VLOOKUP($C26,'[2]PASTE'!#REF!,11,FALSE)</f>
        <v>6954159</v>
      </c>
      <c r="E26" s="3">
        <f>VLOOKUP($C26,'[2]PASTE'!#REF!,13,FALSE)</f>
        <v>1152207</v>
      </c>
      <c r="F26" s="3">
        <f>VLOOKUP($C26,'[2]PASTE'!#REF!,15,FALSE)</f>
        <v>1398060</v>
      </c>
      <c r="G26" s="3">
        <f>VLOOKUP($C26,'[2]PASTE'!#REF!,17,FALSE)</f>
        <v>1760769</v>
      </c>
      <c r="H26" s="3">
        <f>VLOOKUP($C26,'[2]PASTE'!#REF!,19,FALSE)</f>
        <v>9241836220</v>
      </c>
    </row>
    <row r="27" spans="1:8" ht="15">
      <c r="A27" s="2" t="s">
        <v>31</v>
      </c>
      <c r="B27" s="3">
        <f>VLOOKUP($C27,'[2]PASTE'!#REF!,7,FALSE)</f>
        <v>2686245</v>
      </c>
      <c r="C27" s="3">
        <f>VLOOKUP($C27,'[2]PASTE'!#REF!,9,FALSE)</f>
        <v>3486197</v>
      </c>
      <c r="D27" s="3">
        <f>VLOOKUP($C27,'[2]PASTE'!#REF!,11,FALSE)</f>
        <v>4187713</v>
      </c>
      <c r="E27" s="3">
        <f>VLOOKUP($C27,'[2]PASTE'!#REF!,13,FALSE)</f>
        <v>1086168</v>
      </c>
      <c r="F27" s="3">
        <f>VLOOKUP($C27,'[2]PASTE'!#REF!,15,FALSE)</f>
        <v>1240026</v>
      </c>
      <c r="G27" s="3">
        <f>VLOOKUP($C27,'[2]PASTE'!#REF!,17,FALSE)</f>
        <v>1424564</v>
      </c>
      <c r="H27" s="3">
        <f>VLOOKUP($C27,'[2]PASTE'!#REF!,19,FALSE)</f>
        <v>8488470630</v>
      </c>
    </row>
    <row r="28" spans="1:8" ht="15">
      <c r="A28" s="2" t="s">
        <v>32</v>
      </c>
      <c r="B28" s="3">
        <f>VLOOKUP($C28,'[2]PASTE'!#REF!,7,FALSE)</f>
        <v>1668838</v>
      </c>
      <c r="C28" s="3">
        <f>VLOOKUP($C28,'[2]PASTE'!#REF!,9,FALSE)</f>
        <v>2372829</v>
      </c>
      <c r="D28" s="3">
        <f>VLOOKUP($C28,'[2]PASTE'!#REF!,11,FALSE)</f>
        <v>3060000</v>
      </c>
      <c r="E28" s="3">
        <f>VLOOKUP($C28,'[2]PASTE'!#REF!,13,FALSE)</f>
        <v>557803</v>
      </c>
      <c r="F28" s="3">
        <f>VLOOKUP($C28,'[2]PASTE'!#REF!,15,FALSE)</f>
        <v>782412</v>
      </c>
      <c r="G28" s="3">
        <f>VLOOKUP($C28,'[2]PASTE'!#REF!,17,FALSE)</f>
        <v>948744</v>
      </c>
      <c r="H28" s="3">
        <f>VLOOKUP($C28,'[2]PASTE'!#REF!,19,FALSE)</f>
        <v>6055255053</v>
      </c>
    </row>
    <row r="29" spans="1:8" ht="15">
      <c r="A29" s="2" t="s">
        <v>33</v>
      </c>
      <c r="B29" s="3">
        <f>VLOOKUP($C29,'[2]PASTE'!#REF!,7,FALSE)</f>
        <v>1012022</v>
      </c>
      <c r="C29" s="3">
        <f>VLOOKUP($C29,'[2]PASTE'!#REF!,9,FALSE)</f>
        <v>2357497</v>
      </c>
      <c r="D29" s="3">
        <f>VLOOKUP($C29,'[2]PASTE'!#REF!,11,FALSE)</f>
        <v>2599071</v>
      </c>
      <c r="E29" s="3">
        <f>VLOOKUP($C29,'[2]PASTE'!#REF!,13,FALSE)</f>
        <v>188000</v>
      </c>
      <c r="F29" s="3">
        <f>VLOOKUP($C29,'[2]PASTE'!#REF!,15,FALSE)</f>
        <v>448944</v>
      </c>
      <c r="G29" s="3">
        <f>VLOOKUP($C29,'[2]PASTE'!#REF!,17,FALSE)</f>
        <v>496579</v>
      </c>
      <c r="H29" s="3">
        <f>VLOOKUP($C29,'[2]PASTE'!#REF!,19,FALSE)</f>
        <v>2199274</v>
      </c>
    </row>
    <row r="30" spans="1:8" ht="15">
      <c r="A30" s="2" t="s">
        <v>34</v>
      </c>
      <c r="B30" s="3">
        <f>VLOOKUP($C30,'[2]PASTE'!#REF!,7,FALSE)</f>
        <v>2673876</v>
      </c>
      <c r="C30" s="3">
        <f>VLOOKUP($C30,'[2]PASTE'!#REF!,9,FALSE)</f>
        <v>2900096</v>
      </c>
      <c r="D30" s="3">
        <f>VLOOKUP($C30,'[2]PASTE'!#REF!,11,FALSE)</f>
        <v>6097000</v>
      </c>
      <c r="E30" s="3">
        <f>VLOOKUP($C30,'[2]PASTE'!#REF!,13,FALSE)</f>
        <v>1185230</v>
      </c>
      <c r="F30" s="3">
        <f>VLOOKUP($C30,'[2]PASTE'!#REF!,15,FALSE)</f>
        <v>4321692</v>
      </c>
      <c r="G30" s="3">
        <f>VLOOKUP($C30,'[2]PASTE'!#REF!,17,FALSE)</f>
        <v>13730173</v>
      </c>
      <c r="H30" s="3">
        <f>VLOOKUP($C30,'[2]PASTE'!#REF!,19,FALSE)</f>
        <v>14370195570</v>
      </c>
    </row>
    <row r="31" spans="1:8" ht="15">
      <c r="A31" s="2" t="s">
        <v>35</v>
      </c>
      <c r="B31" s="3">
        <f>VLOOKUP($C31,'[2]PASTE'!#REF!,7,FALSE)</f>
        <v>1163115</v>
      </c>
      <c r="C31" s="3">
        <f>VLOOKUP($C31,'[2]PASTE'!#REF!,9,FALSE)</f>
        <v>1452756</v>
      </c>
      <c r="D31" s="3">
        <f>VLOOKUP($C31,'[2]PASTE'!#REF!,11,FALSE)</f>
        <v>2737192</v>
      </c>
      <c r="E31" s="3">
        <f>VLOOKUP($C31,'[2]PASTE'!#REF!,13,FALSE)</f>
        <v>291560</v>
      </c>
      <c r="F31" s="3">
        <f>VLOOKUP($C31,'[2]PASTE'!#REF!,15,FALSE)</f>
        <v>356516</v>
      </c>
      <c r="G31" s="3">
        <f>VLOOKUP($C31,'[2]PASTE'!#REF!,17,FALSE)</f>
        <v>723134</v>
      </c>
      <c r="H31" s="3">
        <f>VLOOKUP($C31,'[2]PASTE'!#REF!,19,FALSE)</f>
        <v>62029421</v>
      </c>
    </row>
    <row r="32" spans="1:8" ht="15">
      <c r="A32" s="2" t="s">
        <v>36</v>
      </c>
      <c r="B32" s="3">
        <f>VLOOKUP($C32,'[2]PASTE'!#REF!,7,FALSE)</f>
        <v>142110</v>
      </c>
      <c r="C32" s="3">
        <f>VLOOKUP($C32,'[2]PASTE'!#REF!,9,FALSE)</f>
        <v>1392400</v>
      </c>
      <c r="D32" s="3">
        <f>VLOOKUP($C32,'[2]PASTE'!#REF!,11,FALSE)</f>
        <v>2431000</v>
      </c>
      <c r="E32" s="3">
        <f>VLOOKUP($C32,'[2]PASTE'!#REF!,13,FALSE)</f>
        <v>25287</v>
      </c>
      <c r="F32" s="3">
        <f>VLOOKUP($C32,'[2]PASTE'!#REF!,15,FALSE)</f>
        <v>238224</v>
      </c>
      <c r="G32" s="3">
        <f>VLOOKUP($C32,'[2]PASTE'!#REF!,17,FALSE)</f>
        <v>342752</v>
      </c>
      <c r="H32" s="3">
        <f>VLOOKUP($C32,'[2]PASTE'!#REF!,19,FALSE)</f>
        <v>12540571</v>
      </c>
    </row>
    <row r="33" spans="1:8" ht="15">
      <c r="A33" s="2" t="s">
        <v>37</v>
      </c>
      <c r="B33" s="3">
        <f>VLOOKUP($C33,'[2]PASTE'!#REF!,7,FALSE)</f>
        <v>3971540</v>
      </c>
      <c r="C33" s="3">
        <f>VLOOKUP($C33,'[2]PASTE'!#REF!,9,FALSE)</f>
        <v>8532150</v>
      </c>
      <c r="D33" s="3">
        <f>VLOOKUP($C33,'[2]PASTE'!#REF!,11,FALSE)</f>
        <v>13981000</v>
      </c>
      <c r="E33" s="3">
        <f>VLOOKUP($C33,'[2]PASTE'!#REF!,13,FALSE)</f>
        <v>640219</v>
      </c>
      <c r="F33" s="3">
        <f>VLOOKUP($C33,'[2]PASTE'!#REF!,15,FALSE)</f>
        <v>1263538</v>
      </c>
      <c r="G33" s="3">
        <f>VLOOKUP($C33,'[2]PASTE'!#REF!,17,FALSE)</f>
        <v>2187256</v>
      </c>
      <c r="H33" s="3">
        <f>VLOOKUP($C33,'[2]PASTE'!#REF!,19,FALSE)</f>
        <v>10439652810</v>
      </c>
    </row>
    <row r="34" spans="1:8" ht="15">
      <c r="A34" s="2" t="s">
        <v>38</v>
      </c>
      <c r="B34" s="3">
        <f>VLOOKUP($C34,'[2]PASTE'!#REF!,7,FALSE)</f>
        <v>1161007</v>
      </c>
      <c r="C34" s="3">
        <f>VLOOKUP($C34,'[2]PASTE'!#REF!,9,FALSE)</f>
        <v>1541543</v>
      </c>
      <c r="D34" s="3">
        <f>VLOOKUP($C34,'[2]PASTE'!#REF!,11,FALSE)</f>
        <v>3263137</v>
      </c>
      <c r="E34" s="3">
        <f>VLOOKUP($C34,'[2]PASTE'!#REF!,13,FALSE)</f>
        <v>140276</v>
      </c>
      <c r="F34" s="3">
        <f>VLOOKUP($C34,'[2]PASTE'!#REF!,15,FALSE)</f>
        <v>174736</v>
      </c>
      <c r="G34" s="3">
        <f>VLOOKUP($C34,'[2]PASTE'!#REF!,17,FALSE)</f>
        <v>367867</v>
      </c>
      <c r="H34" s="3">
        <f>VLOOKUP($C34,'[2]PASTE'!#REF!,19,FALSE)</f>
        <v>2710286</v>
      </c>
    </row>
    <row r="35" spans="1:8" ht="15">
      <c r="A35" s="2" t="s">
        <v>39</v>
      </c>
      <c r="B35" s="3">
        <f>VLOOKUP($C35,'[2]PASTE'!#REF!,7,FALSE)</f>
        <v>2233192</v>
      </c>
      <c r="C35" s="3">
        <f>VLOOKUP($C35,'[2]PASTE'!#REF!,9,FALSE)</f>
        <v>3662712</v>
      </c>
      <c r="D35" s="3">
        <f>VLOOKUP($C35,'[2]PASTE'!#REF!,11,FALSE)</f>
        <v>5209303</v>
      </c>
      <c r="E35" s="3">
        <f>VLOOKUP($C35,'[2]PASTE'!#REF!,13,FALSE)</f>
        <v>556331</v>
      </c>
      <c r="F35" s="3">
        <f>VLOOKUP($C35,'[2]PASTE'!#REF!,15,FALSE)</f>
        <v>815651</v>
      </c>
      <c r="G35" s="3">
        <f>VLOOKUP($C35,'[2]PASTE'!#REF!,17,FALSE)</f>
        <v>1073803</v>
      </c>
      <c r="H35" s="3">
        <f>VLOOKUP($C35,'[2]PASTE'!#REF!,19,FALSE)</f>
        <v>11301854682</v>
      </c>
    </row>
    <row r="36" spans="1:8" ht="15">
      <c r="A36" s="2" t="s">
        <v>40</v>
      </c>
      <c r="B36" s="3">
        <f>VLOOKUP($C36,'[2]PASTE'!#REF!,7,FALSE)</f>
        <v>1055448</v>
      </c>
      <c r="C36" s="3">
        <f>VLOOKUP($C36,'[2]PASTE'!#REF!,9,FALSE)</f>
        <v>1285079</v>
      </c>
      <c r="D36" s="3">
        <f>VLOOKUP($C36,'[2]PASTE'!#REF!,11,FALSE)</f>
        <v>1929000</v>
      </c>
      <c r="E36" s="3">
        <f>VLOOKUP($C36,'[2]PASTE'!#REF!,13,FALSE)</f>
        <v>148085</v>
      </c>
      <c r="F36" s="3">
        <f>VLOOKUP($C36,'[2]PASTE'!#REF!,15,FALSE)</f>
        <v>179977</v>
      </c>
      <c r="G36" s="3">
        <f>VLOOKUP($C36,'[2]PASTE'!#REF!,17,FALSE)</f>
        <v>235290</v>
      </c>
      <c r="H36" s="3">
        <f>VLOOKUP($C36,'[2]PASTE'!#REF!,19,FALSE)</f>
        <v>14795573</v>
      </c>
    </row>
    <row r="37" spans="1:8" ht="15">
      <c r="A37" s="2" t="s">
        <v>41</v>
      </c>
      <c r="B37" s="3">
        <f>VLOOKUP($C37,'[2]PASTE'!#REF!,7,FALSE)</f>
        <v>1330452</v>
      </c>
      <c r="C37" s="3">
        <f>VLOOKUP($C37,'[2]PASTE'!#REF!,9,FALSE)</f>
        <v>2821372</v>
      </c>
      <c r="D37" s="3">
        <f>VLOOKUP($C37,'[2]PASTE'!#REF!,11,FALSE)</f>
        <v>3573420</v>
      </c>
      <c r="E37" s="3">
        <f>VLOOKUP($C37,'[2]PASTE'!#REF!,13,FALSE)</f>
        <v>296657</v>
      </c>
      <c r="F37" s="3">
        <f>VLOOKUP($C37,'[2]PASTE'!#REF!,15,FALSE)</f>
        <v>620362</v>
      </c>
      <c r="G37" s="3">
        <f>VLOOKUP($C37,'[2]PASTE'!#REF!,17,FALSE)</f>
        <v>1020294</v>
      </c>
      <c r="H37" s="3">
        <f>VLOOKUP($C37,'[2]PASTE'!#REF!,19,FALSE)</f>
        <v>9137297028</v>
      </c>
    </row>
    <row r="38" spans="1:8" ht="15">
      <c r="A38" s="2" t="s">
        <v>42</v>
      </c>
      <c r="B38" s="3">
        <f>VLOOKUP($C38,'[2]PASTE'!#REF!,7,FALSE)</f>
        <v>1055854</v>
      </c>
      <c r="C38" s="3">
        <f>VLOOKUP($C38,'[2]PASTE'!#REF!,9,FALSE)</f>
        <v>1759509</v>
      </c>
      <c r="D38" s="3">
        <f>VLOOKUP($C38,'[2]PASTE'!#REF!,11,FALSE)</f>
        <v>2202628</v>
      </c>
      <c r="E38" s="3">
        <f>VLOOKUP($C38,'[2]PASTE'!#REF!,13,FALSE)</f>
        <v>147637</v>
      </c>
      <c r="F38" s="3">
        <f>VLOOKUP($C38,'[2]PASTE'!#REF!,15,FALSE)</f>
        <v>225267</v>
      </c>
      <c r="G38" s="3">
        <f>VLOOKUP($C38,'[2]PASTE'!#REF!,17,FALSE)</f>
        <v>281937</v>
      </c>
      <c r="H38" s="3">
        <f>VLOOKUP($C38,'[2]PASTE'!#REF!,19,FALSE)</f>
        <v>2077848</v>
      </c>
    </row>
    <row r="39" spans="1:8" ht="15">
      <c r="A39" s="2" t="s">
        <v>43</v>
      </c>
      <c r="B39" s="3">
        <f>VLOOKUP($C39,'[2]PASTE'!#REF!,7,FALSE)</f>
        <v>220934</v>
      </c>
      <c r="C39" s="3">
        <f>VLOOKUP($C39,'[2]PASTE'!#REF!,9,FALSE)</f>
        <v>1265100</v>
      </c>
      <c r="D39" s="3">
        <f>VLOOKUP($C39,'[2]PASTE'!#REF!,11,FALSE)</f>
        <v>3192488</v>
      </c>
      <c r="E39" s="3">
        <f>VLOOKUP($C39,'[2]PASTE'!#REF!,13,FALSE)</f>
        <v>36084</v>
      </c>
      <c r="F39" s="3">
        <f>VLOOKUP($C39,'[2]PASTE'!#REF!,15,FALSE)</f>
        <v>206218</v>
      </c>
      <c r="G39" s="3">
        <f>VLOOKUP($C39,'[2]PASTE'!#REF!,17,FALSE)</f>
        <v>444187</v>
      </c>
      <c r="H39" s="3">
        <f>VLOOKUP($C39,'[2]PASTE'!#REF!,19,FALSE)</f>
        <v>6346147</v>
      </c>
    </row>
    <row r="40" spans="1:8" ht="15">
      <c r="A40" s="2" t="s">
        <v>44</v>
      </c>
      <c r="B40" s="3">
        <f>VLOOKUP($C40,'[2]PASTE'!#REF!,7,FALSE)</f>
        <v>220674</v>
      </c>
      <c r="C40" s="3">
        <f>VLOOKUP($C40,'[2]PASTE'!#REF!,9,FALSE)</f>
        <v>1459915</v>
      </c>
      <c r="D40" s="3">
        <f>VLOOKUP($C40,'[2]PASTE'!#REF!,11,FALSE)</f>
        <v>3153317</v>
      </c>
      <c r="E40" s="3">
        <f>VLOOKUP($C40,'[2]PASTE'!#REF!,13,FALSE)</f>
        <v>35942</v>
      </c>
      <c r="F40" s="3">
        <f>VLOOKUP($C40,'[2]PASTE'!#REF!,15,FALSE)</f>
        <v>223451</v>
      </c>
      <c r="G40" s="3">
        <f>VLOOKUP($C40,'[2]PASTE'!#REF!,17,FALSE)</f>
        <v>436734</v>
      </c>
      <c r="H40" s="3">
        <f>VLOOKUP($C40,'[2]PASTE'!#REF!,19,FALSE)</f>
        <v>5556166</v>
      </c>
    </row>
    <row r="41" spans="1:8" ht="15">
      <c r="A41" s="2" t="s">
        <v>45</v>
      </c>
      <c r="B41" s="3">
        <f>VLOOKUP($C41,'[2]PASTE'!#REF!,7,FALSE)</f>
        <v>221319</v>
      </c>
      <c r="C41" s="3">
        <f>VLOOKUP($C41,'[2]PASTE'!#REF!,9,FALSE)</f>
        <v>1265375</v>
      </c>
      <c r="D41" s="3">
        <f>VLOOKUP($C41,'[2]PASTE'!#REF!,11,FALSE)</f>
        <v>2419359</v>
      </c>
      <c r="E41" s="3">
        <f>VLOOKUP($C41,'[2]PASTE'!#REF!,13,FALSE)</f>
        <v>36155</v>
      </c>
      <c r="F41" s="3">
        <f>VLOOKUP($C41,'[2]PASTE'!#REF!,15,FALSE)</f>
        <v>206812</v>
      </c>
      <c r="G41" s="3">
        <f>VLOOKUP($C41,'[2]PASTE'!#REF!,17,FALSE)</f>
        <v>290707</v>
      </c>
      <c r="H41" s="3">
        <f>VLOOKUP($C41,'[2]PASTE'!#REF!,19,FALSE)</f>
        <v>6142828</v>
      </c>
    </row>
    <row r="42" spans="1:8" ht="15">
      <c r="A42" s="2" t="s">
        <v>46</v>
      </c>
      <c r="B42" s="3">
        <f>VLOOKUP($C42,'[2]PASTE'!#REF!,7,FALSE)</f>
        <v>220802</v>
      </c>
      <c r="C42" s="3">
        <f>VLOOKUP($C42,'[2]PASTE'!#REF!,9,FALSE)</f>
        <v>1264834</v>
      </c>
      <c r="D42" s="3">
        <f>VLOOKUP($C42,'[2]PASTE'!#REF!,11,FALSE)</f>
        <v>2406000</v>
      </c>
      <c r="E42" s="3">
        <f>VLOOKUP($C42,'[2]PASTE'!#REF!,13,FALSE)</f>
        <v>35977</v>
      </c>
      <c r="F42" s="3">
        <f>VLOOKUP($C42,'[2]PASTE'!#REF!,15,FALSE)</f>
        <v>206310</v>
      </c>
      <c r="G42" s="3">
        <f>VLOOKUP($C42,'[2]PASTE'!#REF!,17,FALSE)</f>
        <v>288792</v>
      </c>
      <c r="H42" s="3">
        <f>VLOOKUP($C42,'[2]PASTE'!#REF!,19,FALSE)</f>
        <v>1136773</v>
      </c>
    </row>
    <row r="43" spans="1:8" ht="15">
      <c r="A43" s="2" t="s">
        <v>47</v>
      </c>
      <c r="B43" s="3">
        <f>VLOOKUP($C43,'[2]PASTE'!#REF!,7,FALSE)</f>
        <v>2030460</v>
      </c>
      <c r="C43" s="3">
        <f>VLOOKUP($C43,'[2]PASTE'!#REF!,9,FALSE)</f>
        <v>2868174</v>
      </c>
      <c r="D43" s="3">
        <f>VLOOKUP($C43,'[2]PASTE'!#REF!,11,FALSE)</f>
        <v>3399968</v>
      </c>
      <c r="E43" s="3">
        <f>VLOOKUP($C43,'[2]PASTE'!#REF!,13,FALSE)</f>
        <v>848648</v>
      </c>
      <c r="F43" s="3">
        <f>VLOOKUP($C43,'[2]PASTE'!#REF!,15,FALSE)</f>
        <v>1003456</v>
      </c>
      <c r="G43" s="3">
        <f>VLOOKUP($C43,'[2]PASTE'!#REF!,17,FALSE)</f>
        <v>1246178</v>
      </c>
      <c r="H43" s="3">
        <f>VLOOKUP($C43,'[2]PASTE'!#REF!,19,FALSE)</f>
        <v>12428026273</v>
      </c>
    </row>
    <row r="44" spans="1:8" ht="15">
      <c r="A44" s="2" t="s">
        <v>48</v>
      </c>
      <c r="B44" s="3">
        <f>VLOOKUP($C44,'[2]PASTE'!#REF!,7,FALSE)</f>
        <v>542651</v>
      </c>
      <c r="C44" s="3">
        <f>VLOOKUP($C44,'[2]PASTE'!#REF!,9,FALSE)</f>
        <v>1749273</v>
      </c>
      <c r="D44" s="3">
        <f>VLOOKUP($C44,'[2]PASTE'!#REF!,11,FALSE)</f>
        <v>2350285</v>
      </c>
      <c r="E44" s="3">
        <f>VLOOKUP($C44,'[2]PASTE'!#REF!,13,FALSE)</f>
        <v>116641</v>
      </c>
      <c r="F44" s="3">
        <f>VLOOKUP($C44,'[2]PASTE'!#REF!,15,FALSE)</f>
        <v>306077</v>
      </c>
      <c r="G44" s="3">
        <f>VLOOKUP($C44,'[2]PASTE'!#REF!,17,FALSE)</f>
        <v>396090</v>
      </c>
      <c r="H44" s="3">
        <f>VLOOKUP($C44,'[2]PASTE'!#REF!,19,FALSE)</f>
        <v>55971991</v>
      </c>
    </row>
    <row r="45" spans="1:8" ht="15">
      <c r="A45" s="2" t="s">
        <v>49</v>
      </c>
      <c r="B45" s="3">
        <f>VLOOKUP($C45,'[2]PASTE'!#REF!,7,FALSE)</f>
        <v>904650</v>
      </c>
      <c r="C45" s="3">
        <f>VLOOKUP($C45,'[2]PASTE'!#REF!,9,FALSE)</f>
        <v>1685654</v>
      </c>
      <c r="D45" s="3">
        <f>VLOOKUP($C45,'[2]PASTE'!#REF!,11,FALSE)</f>
        <v>2565499</v>
      </c>
      <c r="E45" s="3">
        <f>VLOOKUP($C45,'[2]PASTE'!#REF!,13,FALSE)</f>
        <v>324760</v>
      </c>
      <c r="F45" s="3">
        <f>VLOOKUP($C45,'[2]PASTE'!#REF!,15,FALSE)</f>
        <v>568370</v>
      </c>
      <c r="G45" s="3">
        <f>VLOOKUP($C45,'[2]PASTE'!#REF!,17,FALSE)</f>
        <v>889595</v>
      </c>
      <c r="H45" s="3">
        <f>VLOOKUP($C45,'[2]PASTE'!#REF!,19,FALSE)</f>
        <v>9145869203</v>
      </c>
    </row>
    <row r="46" spans="1:8" ht="15">
      <c r="A46" s="2" t="s">
        <v>50</v>
      </c>
      <c r="B46" s="3">
        <f>VLOOKUP($C46,'[2]PASTE'!#REF!,7,FALSE)</f>
        <v>529642</v>
      </c>
      <c r="C46" s="3">
        <f>VLOOKUP($C46,'[2]PASTE'!#REF!,9,FALSE)</f>
        <v>1652624</v>
      </c>
      <c r="D46" s="3">
        <f>VLOOKUP($C46,'[2]PASTE'!#REF!,11,FALSE)</f>
        <v>2252000</v>
      </c>
      <c r="E46" s="3">
        <f>VLOOKUP($C46,'[2]PASTE'!#REF!,13,FALSE)</f>
        <v>110145</v>
      </c>
      <c r="F46" s="3">
        <f>VLOOKUP($C46,'[2]PASTE'!#REF!,15,FALSE)</f>
        <v>289680</v>
      </c>
      <c r="G46" s="3">
        <f>VLOOKUP($C46,'[2]PASTE'!#REF!,17,FALSE)</f>
        <v>374280</v>
      </c>
      <c r="H46" s="3">
        <f>VLOOKUP($C46,'[2]PASTE'!#REF!,19,FALSE)</f>
        <v>1219625</v>
      </c>
    </row>
    <row r="47" spans="1:8" ht="15">
      <c r="A47" s="2" t="s">
        <v>56</v>
      </c>
      <c r="B47" s="3">
        <f>VLOOKUP($C47,'[2]PASTE'!#REF!,7,FALSE)</f>
        <v>1375527</v>
      </c>
      <c r="C47" s="3">
        <f>VLOOKUP($C47,'[2]PASTE'!#REF!,9,FALSE)</f>
        <v>2798585</v>
      </c>
      <c r="D47" s="3">
        <f>VLOOKUP($C47,'[2]PASTE'!#REF!,11,FALSE)</f>
        <v>3541086</v>
      </c>
      <c r="E47" s="3">
        <f>VLOOKUP($C47,'[2]PASTE'!#REF!,13,FALSE)</f>
        <v>582954</v>
      </c>
      <c r="F47" s="3">
        <f>VLOOKUP($C47,'[2]PASTE'!#REF!,15,FALSE)</f>
        <v>1018607</v>
      </c>
      <c r="G47" s="3">
        <f>VLOOKUP($C47,'[2]PASTE'!#REF!,17,FALSE)</f>
        <v>1291444</v>
      </c>
      <c r="H47" s="3">
        <f>VLOOKUP($C47,'[2]PASTE'!#REF!,19,FALSE)</f>
        <v>9020067930</v>
      </c>
    </row>
    <row r="48" spans="1:8" ht="15">
      <c r="A48" s="2" t="s">
        <v>57</v>
      </c>
      <c r="B48" s="3">
        <f>VLOOKUP($C48,'[2]PASTE'!#REF!,7,FALSE)</f>
        <v>576243</v>
      </c>
      <c r="C48" s="3">
        <f>VLOOKUP($C48,'[2]PASTE'!#REF!,9,FALSE)</f>
        <v>2058410</v>
      </c>
      <c r="D48" s="3">
        <f>VLOOKUP($C48,'[2]PASTE'!#REF!,11,FALSE)</f>
        <v>2757546</v>
      </c>
      <c r="E48" s="3">
        <f>VLOOKUP($C48,'[2]PASTE'!#REF!,13,FALSE)</f>
        <v>125137</v>
      </c>
      <c r="F48" s="3">
        <f>VLOOKUP($C48,'[2]PASTE'!#REF!,15,FALSE)</f>
        <v>340296</v>
      </c>
      <c r="G48" s="3">
        <f>VLOOKUP($C48,'[2]PASTE'!#REF!,17,FALSE)</f>
        <v>454340</v>
      </c>
      <c r="H48" s="3">
        <f>VLOOKUP($C48,'[2]PASTE'!#REF!,19,FALSE)</f>
        <v>14136396</v>
      </c>
    </row>
    <row r="49" spans="1:8" ht="15">
      <c r="A49" s="2" t="s">
        <v>58</v>
      </c>
      <c r="B49" s="3">
        <f>VLOOKUP($C49,'[2]PASTE'!#REF!,7,FALSE)</f>
        <v>912244</v>
      </c>
      <c r="C49" s="3">
        <f>VLOOKUP($C49,'[2]PASTE'!#REF!,9,FALSE)</f>
        <v>2028518</v>
      </c>
      <c r="D49" s="3">
        <f>VLOOKUP($C49,'[2]PASTE'!#REF!,11,FALSE)</f>
        <v>2739882</v>
      </c>
      <c r="E49" s="3">
        <f>VLOOKUP($C49,'[2]PASTE'!#REF!,13,FALSE)</f>
        <v>294896</v>
      </c>
      <c r="F49" s="3">
        <f>VLOOKUP($C49,'[2]PASTE'!#REF!,15,FALSE)</f>
        <v>486750</v>
      </c>
      <c r="G49" s="3">
        <f>VLOOKUP($C49,'[2]PASTE'!#REF!,17,FALSE)</f>
        <v>768412</v>
      </c>
      <c r="H49" s="3">
        <f>VLOOKUP($C49,'[2]PASTE'!#REF!,19,FALSE)</f>
        <v>6496427651</v>
      </c>
    </row>
    <row r="50" spans="1:8" ht="15">
      <c r="A50" s="2" t="s">
        <v>59</v>
      </c>
      <c r="B50" s="3">
        <f>VLOOKUP($C50,'[2]PASTE'!#REF!,7,FALSE)</f>
        <v>559791</v>
      </c>
      <c r="C50" s="3">
        <f>VLOOKUP($C50,'[2]PASTE'!#REF!,9,FALSE)</f>
        <v>2009586</v>
      </c>
      <c r="D50" s="3">
        <f>VLOOKUP($C50,'[2]PASTE'!#REF!,11,FALSE)</f>
        <v>2740000</v>
      </c>
      <c r="E50" s="3">
        <f>VLOOKUP($C50,'[2]PASTE'!#REF!,13,FALSE)</f>
        <v>114239</v>
      </c>
      <c r="F50" s="3">
        <f>VLOOKUP($C50,'[2]PASTE'!#REF!,15,FALSE)</f>
        <v>330058</v>
      </c>
      <c r="G50" s="3">
        <f>VLOOKUP($C50,'[2]PASTE'!#REF!,17,FALSE)</f>
        <v>441376</v>
      </c>
      <c r="H50" s="3">
        <f>VLOOKUP($C50,'[2]PASTE'!#REF!,19,FALSE)</f>
        <v>1269003</v>
      </c>
    </row>
    <row r="51" spans="1:8" ht="15">
      <c r="A51" s="2" t="s">
        <v>60</v>
      </c>
      <c r="B51" s="3">
        <f>VLOOKUP($C51,'[2]PASTE'!#REF!,7,FALSE)</f>
        <v>7391</v>
      </c>
      <c r="C51" s="3">
        <f>VLOOKUP($C51,'[2]PASTE'!#REF!,9,FALSE)</f>
        <v>43740</v>
      </c>
      <c r="D51" s="3">
        <f>VLOOKUP($C51,'[2]PASTE'!#REF!,11,FALSE)</f>
        <v>606009</v>
      </c>
      <c r="E51" s="3">
        <f>VLOOKUP($C51,'[2]PASTE'!#REF!,13,FALSE)</f>
        <v>1975</v>
      </c>
      <c r="F51" s="3">
        <f>VLOOKUP($C51,'[2]PASTE'!#REF!,15,FALSE)</f>
        <v>11758</v>
      </c>
      <c r="G51" s="3">
        <f>VLOOKUP($C51,'[2]PASTE'!#REF!,17,FALSE)</f>
        <v>157573</v>
      </c>
      <c r="H51" s="3">
        <f>VLOOKUP($C51,'[2]PASTE'!#REF!,19,FALSE)</f>
        <v>332756</v>
      </c>
    </row>
    <row r="52" spans="1:8" ht="15">
      <c r="A52" s="2" t="s">
        <v>61</v>
      </c>
      <c r="B52" s="3">
        <f>VLOOKUP($C52,'[2]PASTE'!#REF!,7,FALSE)</f>
        <v>5746</v>
      </c>
      <c r="C52" s="3">
        <f>VLOOKUP($C52,'[2]PASTE'!#REF!,9,FALSE)</f>
        <v>40480</v>
      </c>
      <c r="D52" s="3">
        <f>VLOOKUP($C52,'[2]PASTE'!#REF!,11,FALSE)</f>
        <v>586382</v>
      </c>
      <c r="E52" s="3">
        <f>VLOOKUP($C52,'[2]PASTE'!#REF!,13,FALSE)</f>
        <v>1684</v>
      </c>
      <c r="F52" s="3">
        <f>VLOOKUP($C52,'[2]PASTE'!#REF!,15,FALSE)</f>
        <v>10401</v>
      </c>
      <c r="G52" s="3">
        <f>VLOOKUP($C52,'[2]PASTE'!#REF!,17,FALSE)</f>
        <v>155163</v>
      </c>
      <c r="H52" s="3">
        <f>VLOOKUP($C52,'[2]PASTE'!#REF!,19,FALSE)</f>
        <v>332410</v>
      </c>
    </row>
    <row r="53" spans="1:8" ht="15">
      <c r="A53" s="2" t="s">
        <v>62</v>
      </c>
      <c r="B53" s="3">
        <f>VLOOKUP($C53,'[2]PASTE'!#REF!,7,FALSE)</f>
        <v>5414</v>
      </c>
      <c r="C53" s="3">
        <f>VLOOKUP($C53,'[2]PASTE'!#REF!,9,FALSE)</f>
        <v>39117</v>
      </c>
      <c r="D53" s="3">
        <f>VLOOKUP($C53,'[2]PASTE'!#REF!,11,FALSE)</f>
        <v>600560</v>
      </c>
      <c r="E53" s="3">
        <f>VLOOKUP($C53,'[2]PASTE'!#REF!,13,FALSE)</f>
        <v>1469</v>
      </c>
      <c r="F53" s="3">
        <f>VLOOKUP($C53,'[2]PASTE'!#REF!,15,FALSE)</f>
        <v>10069</v>
      </c>
      <c r="G53" s="3">
        <f>VLOOKUP($C53,'[2]PASTE'!#REF!,17,FALSE)</f>
        <v>169861</v>
      </c>
      <c r="H53" s="3">
        <f>VLOOKUP($C53,'[2]PASTE'!#REF!,19,FALSE)</f>
        <v>312503</v>
      </c>
    </row>
    <row r="54" spans="1:8" ht="15">
      <c r="A54" s="2" t="s">
        <v>63</v>
      </c>
      <c r="B54" s="3">
        <f>VLOOKUP($C54,'[2]PASTE'!#REF!,7,FALSE)</f>
        <v>2024</v>
      </c>
      <c r="C54" s="3">
        <f>VLOOKUP($C54,'[2]PASTE'!#REF!,9,FALSE)</f>
        <v>20040</v>
      </c>
      <c r="D54" s="3">
        <f>VLOOKUP($C54,'[2]PASTE'!#REF!,11,FALSE)</f>
        <v>475491</v>
      </c>
      <c r="E54" s="3">
        <f>VLOOKUP($C54,'[2]PASTE'!#REF!,13,FALSE)</f>
        <v>514</v>
      </c>
      <c r="F54" s="3">
        <f>VLOOKUP($C54,'[2]PASTE'!#REF!,15,FALSE)</f>
        <v>5087</v>
      </c>
      <c r="G54" s="3">
        <f>VLOOKUP($C54,'[2]PASTE'!#REF!,17,FALSE)</f>
        <v>126806</v>
      </c>
      <c r="H54" s="3">
        <f>VLOOKUP($C54,'[2]PASTE'!#REF!,19,FALSE)</f>
        <v>34882</v>
      </c>
    </row>
    <row r="55" spans="1:8" ht="15">
      <c r="A55" s="2" t="s">
        <v>51</v>
      </c>
      <c r="B55" s="3">
        <f>VLOOKUP($C55,'[2]PASTE'!#REF!,7,FALSE)</f>
        <v>45652</v>
      </c>
      <c r="C55" s="3">
        <f>VLOOKUP($C55,'[2]PASTE'!#REF!,9,FALSE)</f>
        <v>114390</v>
      </c>
      <c r="D55" s="3">
        <f>VLOOKUP($C55,'[2]PASTE'!#REF!,11,FALSE)</f>
        <v>1239000</v>
      </c>
      <c r="E55" s="3">
        <f>VLOOKUP($C55,'[2]PASTE'!#REF!,13,FALSE)</f>
        <v>15075</v>
      </c>
      <c r="F55" s="3">
        <f>VLOOKUP($C55,'[2]PASTE'!#REF!,15,FALSE)</f>
        <v>36429</v>
      </c>
      <c r="G55" s="3">
        <f>VLOOKUP($C55,'[2]PASTE'!#REF!,17,FALSE)</f>
        <v>418848</v>
      </c>
      <c r="H55" s="3">
        <f>VLOOKUP($C55,'[2]PASTE'!#REF!,19,FALSE)</f>
        <v>65244837</v>
      </c>
    </row>
    <row r="56" spans="1:8" ht="15">
      <c r="A56" s="2" t="s">
        <v>52</v>
      </c>
      <c r="B56" s="3">
        <f>VLOOKUP($C56,'[2]PASTE'!#REF!,7,FALSE)</f>
        <v>70389</v>
      </c>
      <c r="C56" s="3">
        <f>VLOOKUP($C56,'[2]PASTE'!#REF!,9,FALSE)</f>
        <v>180516</v>
      </c>
      <c r="D56" s="3">
        <f>VLOOKUP($C56,'[2]PASTE'!#REF!,11,FALSE)</f>
        <v>2009059</v>
      </c>
      <c r="E56" s="3">
        <f>VLOOKUP($C56,'[2]PASTE'!#REF!,13,FALSE)</f>
        <v>23338</v>
      </c>
      <c r="F56" s="3">
        <f>VLOOKUP($C56,'[2]PASTE'!#REF!,15,FALSE)</f>
        <v>57141</v>
      </c>
      <c r="G56" s="3">
        <f>VLOOKUP($C56,'[2]PASTE'!#REF!,17,FALSE)</f>
        <v>657131</v>
      </c>
      <c r="H56" s="3">
        <f>VLOOKUP($C56,'[2]PASTE'!#REF!,19,FALSE)</f>
        <v>86879884</v>
      </c>
    </row>
    <row r="57" spans="1:8" ht="15">
      <c r="A57" s="2" t="s">
        <v>53</v>
      </c>
      <c r="B57" s="3">
        <f>VLOOKUP($C57,'[2]PASTE'!#REF!,7,FALSE)</f>
        <v>8890</v>
      </c>
      <c r="C57" s="3">
        <f>VLOOKUP($C57,'[2]PASTE'!#REF!,9,FALSE)</f>
        <v>46040</v>
      </c>
      <c r="D57" s="3">
        <f>VLOOKUP($C57,'[2]PASTE'!#REF!,11,FALSE)</f>
        <v>758000</v>
      </c>
      <c r="E57" s="3">
        <f>VLOOKUP($C57,'[2]PASTE'!#REF!,13,FALSE)</f>
        <v>5310</v>
      </c>
      <c r="F57" s="3">
        <f>VLOOKUP($C57,'[2]PASTE'!#REF!,15,FALSE)</f>
        <v>27486</v>
      </c>
      <c r="G57" s="3">
        <f>VLOOKUP($C57,'[2]PASTE'!#REF!,17,FALSE)</f>
        <v>451568</v>
      </c>
      <c r="H57" s="3">
        <f>VLOOKUP($C57,'[2]PASTE'!#REF!,19,FALSE)</f>
        <v>130770</v>
      </c>
    </row>
    <row r="58" spans="1:8" ht="15">
      <c r="A58" s="2" t="s">
        <v>54</v>
      </c>
      <c r="B58" s="3">
        <f>VLOOKUP($C58,'[2]PASTE'!#REF!,7,FALSE)</f>
        <v>44018</v>
      </c>
      <c r="C58" s="3">
        <f>VLOOKUP($C58,'[2]PASTE'!#REF!,9,FALSE)</f>
        <v>133330</v>
      </c>
      <c r="D58" s="3">
        <f>VLOOKUP($C58,'[2]PASTE'!#REF!,11,FALSE)</f>
        <v>786000</v>
      </c>
      <c r="E58" s="3">
        <f>VLOOKUP($C58,'[2]PASTE'!#REF!,13,FALSE)</f>
        <v>26526</v>
      </c>
      <c r="F58" s="3">
        <f>VLOOKUP($C58,'[2]PASTE'!#REF!,15,FALSE)</f>
        <v>74415</v>
      </c>
      <c r="G58" s="3">
        <f>VLOOKUP($C58,'[2]PASTE'!#REF!,17,FALSE)</f>
        <v>379376</v>
      </c>
      <c r="H58" s="3">
        <f>VLOOKUP($C58,'[2]PASTE'!#REF!,19,FALSE)</f>
        <v>69330874</v>
      </c>
    </row>
    <row r="59" spans="1:8" ht="15">
      <c r="A59" s="2" t="s">
        <v>55</v>
      </c>
      <c r="B59" s="3">
        <f>VLOOKUP($C59,'[2]PASTE'!#REF!,7,FALSE)</f>
        <v>7770338</v>
      </c>
      <c r="C59" s="3">
        <f>VLOOKUP($C59,'[2]PASTE'!#REF!,9,FALSE)</f>
        <v>8870842</v>
      </c>
      <c r="D59" s="3">
        <f>VLOOKUP($C59,'[2]PASTE'!#REF!,11,FALSE)</f>
        <v>28105456</v>
      </c>
      <c r="E59" s="3">
        <f>VLOOKUP($C59,'[2]PASTE'!#REF!,13,FALSE)</f>
        <v>2225535</v>
      </c>
      <c r="F59" s="3">
        <f>VLOOKUP($C59,'[2]PASTE'!#REF!,15,FALSE)</f>
        <v>2483280</v>
      </c>
      <c r="G59" s="3">
        <f>VLOOKUP($C59,'[2]PASTE'!#REF!,17,FALSE)</f>
        <v>7532334</v>
      </c>
      <c r="H59" s="3">
        <f>VLOOKUP($C59,'[2]PASTE'!#REF!,19,FALSE)</f>
        <v>29593912305</v>
      </c>
    </row>
  </sheetData>
  <sheetProtection/>
  <mergeCells count="5">
    <mergeCell ref="A1:H1"/>
    <mergeCell ref="A2:A3"/>
    <mergeCell ref="B2:D2"/>
    <mergeCell ref="E2:G2"/>
    <mergeCell ref="H2:H3"/>
  </mergeCells>
  <hyperlinks>
    <hyperlink ref="A4" r:id="rId1" display="Nasdaq TotalView"/>
    <hyperlink ref="A5" r:id="rId2" display="Nasdaq Last Sale"/>
    <hyperlink ref="A6" r:id="rId3" display="Nasdaq Last Sale Plus"/>
    <hyperlink ref="A7" r:id="rId4" display="Nasdaq QBBO"/>
    <hyperlink ref="A20" r:id="rId5" display="BX TotalView - ITCH"/>
    <hyperlink ref="A16" r:id="rId6" display="PSX TotalView - ITCH"/>
    <hyperlink ref="A19" r:id="rId7" display="PSX Last Sale"/>
    <hyperlink ref="A9" r:id="rId8" display="Nasdaq Level 2"/>
    <hyperlink ref="A30" r:id="rId9" display="PHLX Depth of Market"/>
    <hyperlink ref="A26" r:id="rId10" display="Nasdaq ITCH to Trade Options (ITTO)"/>
    <hyperlink ref="A48" r:id="rId11" display="Nasdaq MXF Complex - Order"/>
    <hyperlink ref="A49" r:id="rId12" display="Nasdaq MXF Complex - Top Quote"/>
    <hyperlink ref="A50" r:id="rId13" display="Nasdaq MXF Complex - Trade"/>
    <hyperlink ref="A43" r:id="rId14" display="Nasdaq GEMX Depth of Market"/>
    <hyperlink ref="A44" r:id="rId15" display="Nasdaq GEMX Order"/>
    <hyperlink ref="A45" r:id="rId16" display="Nasdaq GEMX Top Quote"/>
    <hyperlink ref="A46" r:id="rId17" display="Nasdaq GEMX Trade"/>
    <hyperlink ref="A47" r:id="rId18" display="Nasdaq MXF Complex - Depth of Market"/>
    <hyperlink ref="A35" r:id="rId19" display="Nasdaq ISE Depth of Market"/>
    <hyperlink ref="A36" r:id="rId20" display="Nasdaq ISE Order"/>
    <hyperlink ref="A37" r:id="rId21" display="Nasdaq ISE Top Quote"/>
    <hyperlink ref="A38" r:id="rId22" display="Nasdaq ISE Trade"/>
    <hyperlink ref="A33" r:id="rId23" display="Top of PHLX Options (TOPO) - Quotes"/>
    <hyperlink ref="A34" r:id="rId24" display="Top of PHLX Options (TOPO) - Trades"/>
    <hyperlink ref="A22" r:id="rId25" display="BX BBO"/>
    <hyperlink ref="A23" r:id="rId26" display="BX Last Sale"/>
    <hyperlink ref="A27" r:id="rId27" display="BX Options Depth of Market (BX Depth)"/>
    <hyperlink ref="A28" r:id="rId28" display="BX Options Top of Market (BX Top) - Quotes"/>
    <hyperlink ref="A29" r:id="rId29" display="BX Options Top of Market (BX Top) - Trades"/>
    <hyperlink ref="A24" r:id="rId30" display="Best of Nasdaq Options (BONO) - Quotes"/>
    <hyperlink ref="A25" r:id="rId31" display="Best of Nasdaq Options (BONO) - Trades"/>
    <hyperlink ref="A18" r:id="rId32" display="PSX BBO"/>
    <hyperlink ref="A10" r:id="rId33" display="TotalView - Aggregated"/>
    <hyperlink ref="A55" r:id="rId34" display="chix-iiroc-p-cx2 "/>
    <hyperlink ref="A56" r:id="rId35" display="chix-iiroc-p-cxc"/>
    <hyperlink ref="A57" r:id="rId36" display="chix-iiroc-p-cxd"/>
    <hyperlink ref="A31" r:id="rId37" display="PHLX Orders (part of TOPO Plus Orders) – Simple"/>
    <hyperlink ref="A32" r:id="rId38" display="PHLX Orders (part of TOPO Plus Orders) – Complex"/>
    <hyperlink ref="A39" r:id="rId39" display="Nasdaq ISE Complex Depth"/>
    <hyperlink ref="A40" r:id="rId40" display="Nasdaq ISE Complex Order"/>
    <hyperlink ref="A41" r:id="rId41" display="Nasdaq ISE Complex Top"/>
    <hyperlink ref="A42" r:id="rId42" display="Nasdaq ISE Complex Trade"/>
    <hyperlink ref="A58" r:id="rId43" display="Nasdaq Basic Canada"/>
    <hyperlink ref="A59" r:id="rId44" display="Smart Options"/>
  </hyperlinks>
  <printOptions/>
  <pageMargins left="0.7" right="0.7" top="0.75" bottom="0.75" header="0.3" footer="0.3"/>
  <pageSetup horizontalDpi="600" verticalDpi="600" orientation="portrait" r:id="rId4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Nasdaq Omx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Shantanu Sinha</dc:creator>
  <cp:keywords/>
  <dc:description/>
  <cp:lastModifiedBy>Brendan Chun Hou Liao</cp:lastModifiedBy>
  <dcterms:created xsi:type="dcterms:W3CDTF">2018-07-10T16:00:05Z</dcterms:created>
  <dcterms:modified xsi:type="dcterms:W3CDTF">2024-06-11T18:45:33Z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